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2018 год" sheetId="1" r:id="rId1"/>
  </sheets>
  <definedNames>
    <definedName name="_xlnm.Print_Area" localSheetId="0">'2018 год'!$A$1:$J$227</definedName>
  </definedNames>
  <calcPr fullCalcOnLoad="1"/>
</workbook>
</file>

<file path=xl/sharedStrings.xml><?xml version="1.0" encoding="utf-8"?>
<sst xmlns="http://schemas.openxmlformats.org/spreadsheetml/2006/main" count="337" uniqueCount="218">
  <si>
    <t>№ п/п</t>
  </si>
  <si>
    <t>Тематика вопроса</t>
  </si>
  <si>
    <t xml:space="preserve">Темы обращений </t>
  </si>
  <si>
    <t>Торговля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</si>
  <si>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</si>
  <si>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</si>
  <si>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</si>
  <si>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</si>
  <si>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о вопросах, поставленных в письменных обращениях граждан, и о результатах их рассмотрения</t>
  </si>
  <si>
    <t>решено  положительно</t>
  </si>
  <si>
    <t>о вопросах, поставленных в устных обращениях граждан, и о результатах их рассмотрения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</si>
  <si>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</si>
  <si>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</si>
  <si>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</si>
  <si>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</si>
  <si>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</si>
  <si>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</si>
  <si>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</si>
  <si>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</si>
  <si>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</si>
  <si>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</si>
  <si>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</si>
  <si>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</si>
  <si>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</si>
  <si>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</si>
  <si>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</si>
  <si>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</si>
  <si>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</si>
  <si>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</si>
  <si>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</si>
  <si>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</si>
  <si>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</si>
  <si>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</si>
  <si>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</si>
  <si>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</si>
  <si>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</si>
  <si>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</si>
  <si>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</si>
  <si>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</si>
  <si>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</si>
  <si>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</si>
  <si>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</si>
  <si>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</si>
  <si>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</si>
  <si>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</si>
  <si>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</si>
  <si>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</si>
  <si>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5.55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</si>
  <si>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</si>
  <si>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9.98</t>
  </si>
  <si>
    <t>Сельское хозяйство</t>
  </si>
  <si>
    <t>6.64</t>
  </si>
  <si>
    <t>Трудоустройство и занятость населения (за исключением международного сотрудничества)</t>
  </si>
  <si>
    <t>5.63</t>
  </si>
  <si>
    <t>Разрешение жилищных споров. Ответственность за нарушение жилищного законодательства</t>
  </si>
  <si>
    <t>7.72</t>
  </si>
  <si>
    <t>Пособия. Компенсационные выплаты (за исключением международного сотрудничества)</t>
  </si>
  <si>
    <t>5.54</t>
  </si>
  <si>
    <t>Жилищный фонд</t>
  </si>
  <si>
    <t>5.56</t>
  </si>
  <si>
    <t>Коммунальное хозяйство</t>
  </si>
  <si>
    <t>Выделение земельных участков для строительства, фермерства, садоводства и огородничества</t>
  </si>
  <si>
    <t>9.102</t>
  </si>
  <si>
    <t xml:space="preserve">Итого: </t>
  </si>
  <si>
    <t>Эксплуатация и ремонт квартир в домах муниципального и ведомственного жилищного фонда</t>
  </si>
  <si>
    <t>Обследование жилого фонда на предмет пригодности для проживания (ветхое и аварийное жилье)</t>
  </si>
  <si>
    <t>Бытовое обслуживание населения</t>
  </si>
  <si>
    <t>9.104</t>
  </si>
  <si>
    <t>Транспорт</t>
  </si>
  <si>
    <t>9.99</t>
  </si>
  <si>
    <t>Вопросы лиц, имеющих право первоочередного получения жилплощади</t>
  </si>
  <si>
    <t>578</t>
  </si>
  <si>
    <t>Паспортная система. Регистрация по месту жительства и месту пребывания</t>
  </si>
  <si>
    <t>О выселении из жилища</t>
  </si>
  <si>
    <t>Просьбы о трудоустройстве</t>
  </si>
  <si>
    <t>Общественные объединения</t>
  </si>
  <si>
    <t>Конфликты на бытовой почве</t>
  </si>
  <si>
    <t>Арендные отношения</t>
  </si>
  <si>
    <t>Нежилые помещения</t>
  </si>
  <si>
    <t>Задержка выплаты зарплаты</t>
  </si>
  <si>
    <t>Дорожное хозяйство</t>
  </si>
  <si>
    <t>Благоустройство городов и поселков. Обустройство придомовых территорий</t>
  </si>
  <si>
    <t>Борьба с аварийностью. Безопасность дорожного движения</t>
  </si>
  <si>
    <t>401</t>
  </si>
  <si>
    <t>403</t>
  </si>
  <si>
    <t>527</t>
  </si>
  <si>
    <t>Эксплуатация и ремонт многоквартных жилых домов муниципального и ведомственного жилищного фондов</t>
  </si>
  <si>
    <t>Оплата жилищно-коммунальных услуг. Тарифы и льготы по оплате коммунальных услуг и электроэнергии</t>
  </si>
  <si>
    <t>020</t>
  </si>
  <si>
    <t>227</t>
  </si>
  <si>
    <t>476</t>
  </si>
  <si>
    <t>591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</si>
  <si>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</si>
  <si>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</si>
  <si>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t>Земельные споры (не судебные)</t>
  </si>
  <si>
    <t>Строительные недоделки</t>
  </si>
  <si>
    <t>Оплата строительства, содержания и ремонта жилья (кредиты, компенсации, субсидии, льготы)</t>
  </si>
  <si>
    <t>5.57</t>
  </si>
  <si>
    <t>Особенности регулирования труда отдельных категорий граждан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</si>
  <si>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</si>
  <si>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Социальное обеспечение, материальная помощь и льготы инвалидам с детства</t>
  </si>
  <si>
    <t>239</t>
  </si>
  <si>
    <t>Библиотеки, Дома культуры, кинотеатры</t>
  </si>
  <si>
    <t>Социальная защита родственников погибших и умерших военнослужащих</t>
  </si>
  <si>
    <t>252</t>
  </si>
  <si>
    <t>Приватизация объектов государственной и муниципальной собственности</t>
  </si>
  <si>
    <t>Работа противопожарной службы, соблюдение норм противопожарной безопасности</t>
  </si>
  <si>
    <t>644</t>
  </si>
  <si>
    <t>Опека и попечительство</t>
  </si>
  <si>
    <t>Просьбы об оказании финансовой помощи</t>
  </si>
  <si>
    <t>260</t>
  </si>
  <si>
    <t>Улучшение жилищных условий, предоставление жилого помещения по договору социального найма</t>
  </si>
  <si>
    <t>Промышленное производство и окружающая среда</t>
  </si>
  <si>
    <t>Лесное хозяйство и экология</t>
  </si>
  <si>
    <t>Природоохранные общественные организации: социальные и экономические аспекты</t>
  </si>
  <si>
    <t>057</t>
  </si>
  <si>
    <t>Права инвалидов</t>
  </si>
  <si>
    <t>Обмен жилых помещений. Оформление договора социального найма (найма) жилого помещения</t>
  </si>
  <si>
    <t>7.71</t>
  </si>
  <si>
    <t>Борьба с антисанитарией, уборка мусора</t>
  </si>
  <si>
    <t>Переустройство и перепланировка жилого помещения. Оформление перепланировки жилых помещений</t>
  </si>
  <si>
    <t>Ненадлежащее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</si>
  <si>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Обязательное медецинское страхование</t>
  </si>
  <si>
    <t>063</t>
  </si>
  <si>
    <t xml:space="preserve">Права коренных, малочисленных народов </t>
  </si>
  <si>
    <t>Трудовые, кадровые, пенсионные и социальные вопросы. Социальное развитие села</t>
  </si>
  <si>
    <t>Ненадлежащее содержание общего имущества (канализация, вентиляция, кровля, ограждающие конструкции. Инженерное оборудование, места общего пользования, придомовая территория)</t>
  </si>
  <si>
    <t>Эксплуатация и ремонт приватизированных квартир</t>
  </si>
  <si>
    <t>3.30</t>
  </si>
  <si>
    <t>Граждане (физические лица)</t>
  </si>
  <si>
    <t>Субсидии по оплате жилищно - коммунальных услуг</t>
  </si>
  <si>
    <t>Предоставление коммунальных услуг ненадлежащего качества (водоснабжение, отпление, канализация)</t>
  </si>
  <si>
    <t>466</t>
  </si>
  <si>
    <t>Развитие предпринимательской деятельности малый и средний бизнес</t>
  </si>
  <si>
    <t>990</t>
  </si>
  <si>
    <t>Жалоба на принятое по обращению решение или на действие (бездействие) в связи с рассмотрением обращения</t>
  </si>
  <si>
    <t>Организация и функционирование автостоянок и автопорковок</t>
  </si>
  <si>
    <t>Конфликтные ситуации в образовательных учреждениях</t>
  </si>
  <si>
    <t>Регистрация актов гражданского состояния (в рамках семейного законодательства)</t>
  </si>
  <si>
    <t>050</t>
  </si>
  <si>
    <t>052</t>
  </si>
  <si>
    <t>Регулирование семейных отношений с участием иностранных граждан и лиц без гражданства</t>
  </si>
  <si>
    <t>1045</t>
  </si>
  <si>
    <t>Добровольное страхование имущества</t>
  </si>
  <si>
    <t>Технологическое присоединение потребителей электрической энергии к электрическим сетям</t>
  </si>
  <si>
    <t>Изменения статуса земельных участков</t>
  </si>
  <si>
    <t>Алиментные обязательства членов семьи</t>
  </si>
  <si>
    <t>023</t>
  </si>
  <si>
    <t>Приобретение и прекращение гражданства Российской Федерации</t>
  </si>
  <si>
    <t>380</t>
  </si>
  <si>
    <t>Оплата жилищно-коммунальных услуг</t>
  </si>
  <si>
    <t>579</t>
  </si>
  <si>
    <t>Постановка на учет и восстановление в очереди на получение жилья</t>
  </si>
  <si>
    <t>Обеспечение жильем ветеранов, инвалидов и семе, имеющих детей-инвалидов</t>
  </si>
  <si>
    <t>Права коренных, малочисленных народов севера</t>
  </si>
  <si>
    <t>Охрана труда. Условия труда. Организация техники безопасности. Аттестация рабочих мест и работников</t>
  </si>
  <si>
    <t>Предоставление коммунальных услуг ненадлежащего качества (водоснабжение, отопление, канализация)</t>
  </si>
  <si>
    <t>Приборы учета коммунальных ресурсов в жилищном фонде (в том числе на общедомовые нужды)</t>
  </si>
  <si>
    <t>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</si>
  <si>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1069</t>
  </si>
  <si>
    <t>Управляющие организации, товарищества собственников жилья и иные формы управления собственностью</t>
  </si>
  <si>
    <t>Рост цен на продукты питания</t>
  </si>
  <si>
    <t>Социальная защита пострадавших от стихийных бедствий, чрезвычайных происшествий, терактов</t>
  </si>
  <si>
    <t>409</t>
  </si>
  <si>
    <t>Автомобильный транспорт</t>
  </si>
  <si>
    <t>Охрана, воспроизводство водных биологических ресурсов. Аквакультура и марикультура. Правила рыболовства</t>
  </si>
  <si>
    <t>231</t>
  </si>
  <si>
    <t>Совершенствование и исполнение законодательства в области социального обеспечения</t>
  </si>
  <si>
    <t>Управляющие компании, договоры на содержание и ремонт жилья</t>
  </si>
  <si>
    <t>Защита прав несовершеннолетних</t>
  </si>
  <si>
    <t>Медицинское обслуживание сельских жителей</t>
  </si>
  <si>
    <t>Обеспечение жильем выезжающих северян и жителей закрытых административно-территориальных образований</t>
  </si>
  <si>
    <t>Качество товаров. Защита прав потребителей</t>
  </si>
  <si>
    <t>580</t>
  </si>
  <si>
    <t>Федеральные, региональные, местные налоги и сборы</t>
  </si>
  <si>
    <t>433</t>
  </si>
  <si>
    <t>332</t>
  </si>
  <si>
    <t>О недостатках в реализации социальных гарантий и льгот, установленных действующим законодательством</t>
  </si>
  <si>
    <t>Пенсии (за исключением международного сотрудничества)</t>
  </si>
  <si>
    <t>Постановка на учет в ОМСУ и востановление в очереди на получение жилья граждан,нуждающихся в жилых помещениях</t>
  </si>
  <si>
    <t>Нормативы потребления коммунальных ресурсов</t>
  </si>
  <si>
    <t>Организация условий и мест для деского отдыха и досуга (детских и спортивных площадок)</t>
  </si>
  <si>
    <t>Отлов животных</t>
  </si>
  <si>
    <t>Предоставление жилого помещения по договору коммерческого найма</t>
  </si>
  <si>
    <t>Запросы архивных данных</t>
  </si>
  <si>
    <t>0733</t>
  </si>
  <si>
    <t>Транспортное обслуживание населения, пассажирские перевозки</t>
  </si>
  <si>
    <t>0741</t>
  </si>
  <si>
    <t>О строительстве, размещении гаражей, стоянок, автопарковок</t>
  </si>
  <si>
    <t>0571</t>
  </si>
  <si>
    <t>Установка банкоматов, терминалов оплаты в населенных пунктах</t>
  </si>
  <si>
    <t>Доступная среда, в том числе комфорт и доступность инфраструктуры, для лиц с ограниченными возможностями здоровья</t>
  </si>
  <si>
    <t>0152</t>
  </si>
  <si>
    <t>Благодарности, приглашения, поздравления органу местного самоуправления</t>
  </si>
  <si>
    <t>Содержание кладбищ и мест захоронений</t>
  </si>
  <si>
    <t>Охрана общественного порядка</t>
  </si>
  <si>
    <t>Контроль за соблюдением законодательства Российской Федерации в сфере производства и оборота этилового спирта, алкогольной спиртосодержащей продукции</t>
  </si>
  <si>
    <t>467</t>
  </si>
  <si>
    <t>0316</t>
  </si>
  <si>
    <t>Предоставление льгот в связи с награждением или присвоением почетных званий</t>
  </si>
  <si>
    <t>0230</t>
  </si>
  <si>
    <t>Права и обязанности родителей и детей</t>
  </si>
  <si>
    <t>Трудоустройство. Безработица. Органы службы занятости. Государственные услуги в области содействия занятости населения</t>
  </si>
  <si>
    <t>0708</t>
  </si>
  <si>
    <t>Личные подсобные хозяйства</t>
  </si>
  <si>
    <t>0320</t>
  </si>
  <si>
    <t>Проезд льготных категорий граждан</t>
  </si>
  <si>
    <t>1026</t>
  </si>
  <si>
    <t>Предотвращение въезда/выезда физических лиц</t>
  </si>
  <si>
    <t>1187</t>
  </si>
  <si>
    <t>Гостиничное хозяйство</t>
  </si>
  <si>
    <t>Архивные справки о трудовом стаже и заработной плате</t>
  </si>
  <si>
    <t>Регистрация по месту жительства и пребывания</t>
  </si>
  <si>
    <t>Купля-продажа квартир, домов</t>
  </si>
  <si>
    <t>Оказание услуг по передаче данных и предоставлению доступа к информационно-телекоммуникационной сети "Интернет"</t>
  </si>
  <si>
    <t>Арендные отношения в области землепользования</t>
  </si>
  <si>
    <t>Рыбное хозяйство. Производство рыбопродуктов и морепродуктов. Борьба с браконьерством</t>
  </si>
  <si>
    <r>
      <t xml:space="preserve">                            в городском поселении Новоаганск за</t>
    </r>
    <r>
      <rPr>
        <b/>
        <u val="single"/>
        <sz val="14"/>
        <rFont val="Times New Roman"/>
        <family val="1"/>
      </rPr>
      <t xml:space="preserve"> 2018 год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</si>
</sst>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13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 vertical="justify" wrapText="1"/>
    </xf>
    <xf numFmtId="49" fontId="4" fillId="0" borderId="13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justify" wrapText="1"/>
    </xf>
    <xf numFmtId="0" fontId="4" fillId="0" borderId="14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justify" wrapText="1"/>
    </xf>
    <xf numFmtId="0" fontId="4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2" xfId="0" applyFont="1" applyFill="1" applyBorder="1" applyAlignment="1">
      <alignment vertical="justify" wrapText="1"/>
    </xf>
    <xf numFmtId="1" fontId="4" fillId="0" borderId="0" xfId="0" applyNumberFormat="1" applyFont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 vertical="justify" wrapText="1"/>
    </xf>
    <xf numFmtId="1" fontId="4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vertical="justify"/>
    </xf>
    <xf numFmtId="0" fontId="4" fillId="0" borderId="14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49" fontId="5" fillId="0" borderId="12" xfId="0" applyNumberFormat="1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vertical="justify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4" fillId="0" borderId="13" xfId="0" applyFont="1" applyFill="1" applyBorder="1" applyAlignment="1">
      <alignment vertical="justify"/>
    </xf>
    <xf numFmtId="0" fontId="5" fillId="0" borderId="13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0" xfId="0" applyNumberFormat="1" applyFont="1" applyFill="1" applyBorder="1" applyAlignment="1">
      <alignment vertical="justify"/>
    </xf>
    <xf numFmtId="49" fontId="4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justify" wrapText="1"/>
    </xf>
    <xf numFmtId="1" fontId="5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 vertical="justify"/>
    </xf>
    <xf numFmtId="0" fontId="5" fillId="0" borderId="12" xfId="0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center" vertical="justify" wrapText="1"/>
    </xf>
    <xf numFmtId="0" fontId="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/>
    </xf>
    <xf numFmtId="49" fontId="4" fillId="0" borderId="12" xfId="0" applyNumberFormat="1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vertical="justify" wrapText="1"/>
    </xf>
    <xf numFmtId="0" fontId="4" fillId="0" borderId="13" xfId="0" applyFont="1" applyFill="1" applyBorder="1" applyAlignment="1">
      <alignment horizontal="left" vertical="justify" wrapText="1"/>
    </xf>
    <xf numFmtId="49" fontId="4" fillId="0" borderId="14" xfId="0" applyNumberFormat="1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vertical="justify"/>
    </xf>
    <xf numFmtId="49" fontId="5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 vertical="justify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vertical="justify" wrapText="1"/>
    </xf>
    <xf numFmtId="0" fontId="4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SheetLayoutView="80" workbookViewId="0" topLeftCell="A214">
      <selection activeCell="E245" sqref="E245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6:9" ht="18.75">
      <c r="F1" s="1"/>
      <c r="G1" s="5"/>
      <c r="H1" s="5"/>
      <c r="I1" s="5"/>
    </row>
    <row r="2" spans="1:11" ht="18.75">
      <c r="A2" s="56"/>
      <c r="B2" s="53"/>
      <c r="C2" s="53"/>
      <c r="D2" s="57" t="s">
        <v>4</v>
      </c>
      <c r="E2" s="58"/>
      <c r="F2" s="58"/>
      <c r="G2" s="58"/>
      <c r="H2" s="58"/>
      <c r="I2" s="58"/>
      <c r="J2" s="56"/>
      <c r="K2" t="s">
        <v>13</v>
      </c>
    </row>
    <row r="3" spans="1:10" ht="18.75">
      <c r="A3" s="59"/>
      <c r="B3" s="45" t="s">
        <v>10</v>
      </c>
      <c r="C3" s="46"/>
      <c r="D3" s="47"/>
      <c r="E3" s="58"/>
      <c r="F3" s="58"/>
      <c r="G3" s="58"/>
      <c r="H3" s="58"/>
      <c r="I3" s="58"/>
      <c r="J3" s="56"/>
    </row>
    <row r="4" spans="1:10" ht="19.5">
      <c r="A4" s="56"/>
      <c r="B4" s="45" t="s">
        <v>217</v>
      </c>
      <c r="C4" s="46"/>
      <c r="D4" s="47"/>
      <c r="E4" s="60"/>
      <c r="F4" s="58"/>
      <c r="G4" s="58"/>
      <c r="H4" s="58"/>
      <c r="I4" s="58"/>
      <c r="J4" s="56"/>
    </row>
    <row r="5" spans="1:10" ht="18.75">
      <c r="A5" s="56"/>
      <c r="B5" s="53"/>
      <c r="C5" s="53"/>
      <c r="D5" s="46"/>
      <c r="E5" s="58"/>
      <c r="F5" s="58"/>
      <c r="G5" s="58"/>
      <c r="H5" s="58"/>
      <c r="I5" s="58"/>
      <c r="J5" s="56"/>
    </row>
    <row r="6" spans="1:10" ht="15">
      <c r="A6" s="116" t="s">
        <v>0</v>
      </c>
      <c r="B6" s="116" t="s">
        <v>1</v>
      </c>
      <c r="C6" s="116" t="s">
        <v>92</v>
      </c>
      <c r="D6" s="116" t="s">
        <v>7</v>
      </c>
      <c r="E6" s="116"/>
      <c r="F6" s="116"/>
      <c r="G6" s="117"/>
      <c r="H6" s="116" t="s">
        <v>15</v>
      </c>
      <c r="I6" s="116" t="s">
        <v>12</v>
      </c>
      <c r="J6" s="116" t="s">
        <v>14</v>
      </c>
    </row>
    <row r="7" spans="1:10" ht="71.25" customHeight="1">
      <c r="A7" s="116"/>
      <c r="B7" s="116"/>
      <c r="C7" s="116"/>
      <c r="D7" s="61" t="s">
        <v>9</v>
      </c>
      <c r="E7" s="61" t="s">
        <v>5</v>
      </c>
      <c r="F7" s="62" t="s">
        <v>6</v>
      </c>
      <c r="G7" s="62" t="s">
        <v>11</v>
      </c>
      <c r="H7" s="116"/>
      <c r="I7" s="116"/>
      <c r="J7" s="116"/>
    </row>
    <row r="8" spans="1:10" ht="15">
      <c r="A8" s="63"/>
      <c r="B8" s="64" t="s">
        <v>2</v>
      </c>
      <c r="C8" s="25"/>
      <c r="D8" s="26"/>
      <c r="E8" s="26"/>
      <c r="F8" s="26"/>
      <c r="G8" s="26"/>
      <c r="H8" s="27"/>
      <c r="I8" s="27"/>
      <c r="J8" s="27"/>
    </row>
    <row r="9" spans="1:10" ht="14.25">
      <c r="A9" s="41" t="s">
        <v>16</v>
      </c>
      <c r="B9" s="65" t="s">
        <v>24</v>
      </c>
      <c r="C9" s="66">
        <f>C10+C11+C12</f>
        <v>6</v>
      </c>
      <c r="D9" s="66">
        <f aca="true" t="shared" si="0" ref="D9:J9">D10+D11+D12</f>
        <v>0</v>
      </c>
      <c r="E9" s="66">
        <f t="shared" si="0"/>
        <v>6</v>
      </c>
      <c r="F9" s="66">
        <f t="shared" si="0"/>
        <v>0</v>
      </c>
      <c r="G9" s="66">
        <f t="shared" si="0"/>
        <v>0</v>
      </c>
      <c r="H9" s="66">
        <f t="shared" si="0"/>
        <v>1</v>
      </c>
      <c r="I9" s="66">
        <f t="shared" si="0"/>
        <v>0</v>
      </c>
      <c r="J9" s="66">
        <f t="shared" si="0"/>
        <v>0</v>
      </c>
    </row>
    <row r="10" spans="1:10" ht="29.25" customHeight="1">
      <c r="A10" s="23">
        <v>515</v>
      </c>
      <c r="B10" s="50" t="s">
        <v>72</v>
      </c>
      <c r="C10" s="67">
        <v>5</v>
      </c>
      <c r="D10" s="26"/>
      <c r="E10" s="27">
        <v>5</v>
      </c>
      <c r="F10" s="27"/>
      <c r="G10" s="27"/>
      <c r="H10" s="26">
        <v>1</v>
      </c>
      <c r="I10" s="34"/>
      <c r="J10" s="27"/>
    </row>
    <row r="11" spans="1:10" ht="29.25" customHeight="1">
      <c r="A11" s="23">
        <v>1021</v>
      </c>
      <c r="B11" s="50" t="s">
        <v>212</v>
      </c>
      <c r="C11" s="67">
        <v>1</v>
      </c>
      <c r="D11" s="26"/>
      <c r="E11" s="27">
        <v>1</v>
      </c>
      <c r="F11" s="27"/>
      <c r="G11" s="27"/>
      <c r="H11" s="26"/>
      <c r="I11" s="34"/>
      <c r="J11" s="27"/>
    </row>
    <row r="12" spans="1:10" ht="30" customHeight="1">
      <c r="A12" s="23">
        <v>1186</v>
      </c>
      <c r="B12" s="50" t="s">
        <v>146</v>
      </c>
      <c r="C12" s="67"/>
      <c r="D12" s="26"/>
      <c r="E12" s="27"/>
      <c r="F12" s="27"/>
      <c r="G12" s="27"/>
      <c r="H12" s="34"/>
      <c r="I12" s="34"/>
      <c r="J12" s="27"/>
    </row>
    <row r="13" spans="1:10" ht="15" customHeight="1">
      <c r="A13" s="41" t="s">
        <v>17</v>
      </c>
      <c r="B13" s="68" t="s">
        <v>25</v>
      </c>
      <c r="C13" s="24">
        <f>C14+C15+C16+C17+C18</f>
        <v>5</v>
      </c>
      <c r="D13" s="24">
        <f aca="true" t="shared" si="1" ref="D13:J13">D14+D15+D16+D17+D18</f>
        <v>0</v>
      </c>
      <c r="E13" s="24">
        <f t="shared" si="1"/>
        <v>5</v>
      </c>
      <c r="F13" s="24">
        <f t="shared" si="1"/>
        <v>0</v>
      </c>
      <c r="G13" s="24">
        <f t="shared" si="1"/>
        <v>0</v>
      </c>
      <c r="H13" s="24">
        <f t="shared" si="1"/>
        <v>1</v>
      </c>
      <c r="I13" s="24">
        <f t="shared" si="1"/>
        <v>0</v>
      </c>
      <c r="J13" s="24">
        <f t="shared" si="1"/>
        <v>0</v>
      </c>
    </row>
    <row r="14" spans="1:10" ht="30" customHeight="1">
      <c r="A14" s="49" t="s">
        <v>147</v>
      </c>
      <c r="B14" s="69" t="s">
        <v>148</v>
      </c>
      <c r="C14" s="26"/>
      <c r="D14" s="26"/>
      <c r="E14" s="26"/>
      <c r="F14" s="27"/>
      <c r="G14" s="27"/>
      <c r="H14" s="34"/>
      <c r="I14" s="34"/>
      <c r="J14" s="27"/>
    </row>
    <row r="15" spans="1:10" ht="29.25" customHeight="1">
      <c r="A15" s="49" t="s">
        <v>110</v>
      </c>
      <c r="B15" s="70" t="s">
        <v>109</v>
      </c>
      <c r="C15" s="26">
        <v>1</v>
      </c>
      <c r="D15" s="26"/>
      <c r="E15" s="26">
        <v>1</v>
      </c>
      <c r="F15" s="27"/>
      <c r="G15" s="27"/>
      <c r="H15" s="34"/>
      <c r="I15" s="34"/>
      <c r="J15" s="27"/>
    </row>
    <row r="16" spans="1:10" ht="29.25" customHeight="1">
      <c r="A16" s="48" t="s">
        <v>132</v>
      </c>
      <c r="B16" s="50" t="s">
        <v>133</v>
      </c>
      <c r="C16" s="26">
        <v>4</v>
      </c>
      <c r="D16" s="26"/>
      <c r="E16" s="26">
        <v>4</v>
      </c>
      <c r="F16" s="27"/>
      <c r="G16" s="27"/>
      <c r="H16" s="26">
        <v>1</v>
      </c>
      <c r="I16" s="34"/>
      <c r="J16" s="27"/>
    </row>
    <row r="17" spans="1:10" ht="18.75" customHeight="1">
      <c r="A17" s="71">
        <v>692</v>
      </c>
      <c r="B17" s="50" t="s">
        <v>161</v>
      </c>
      <c r="C17" s="26"/>
      <c r="D17" s="26"/>
      <c r="E17" s="26"/>
      <c r="F17" s="27"/>
      <c r="G17" s="27"/>
      <c r="H17" s="34"/>
      <c r="I17" s="34"/>
      <c r="J17" s="27"/>
    </row>
    <row r="18" spans="1:10" ht="18.75" customHeight="1">
      <c r="A18" s="71">
        <v>1148</v>
      </c>
      <c r="B18" s="70" t="s">
        <v>169</v>
      </c>
      <c r="C18" s="26"/>
      <c r="D18" s="26"/>
      <c r="E18" s="26"/>
      <c r="F18" s="26"/>
      <c r="G18" s="26"/>
      <c r="H18" s="34"/>
      <c r="I18" s="34"/>
      <c r="J18" s="27"/>
    </row>
    <row r="19" spans="1:10" ht="14.25">
      <c r="A19" s="41" t="s">
        <v>18</v>
      </c>
      <c r="B19" s="68" t="s">
        <v>26</v>
      </c>
      <c r="C19" s="24">
        <f>C20+C21+C22+C23+C24+C25+C26</f>
        <v>3</v>
      </c>
      <c r="D19" s="24">
        <f aca="true" t="shared" si="2" ref="D19:J19">D20+D21+D22+D23+D24+D25+D26</f>
        <v>0</v>
      </c>
      <c r="E19" s="24">
        <f t="shared" si="2"/>
        <v>3</v>
      </c>
      <c r="F19" s="24">
        <f t="shared" si="2"/>
        <v>0</v>
      </c>
      <c r="G19" s="24">
        <f t="shared" si="2"/>
        <v>0</v>
      </c>
      <c r="H19" s="24">
        <f t="shared" si="2"/>
        <v>0</v>
      </c>
      <c r="I19" s="24">
        <f t="shared" si="2"/>
        <v>0</v>
      </c>
      <c r="J19" s="24">
        <f t="shared" si="2"/>
        <v>0</v>
      </c>
    </row>
    <row r="20" spans="1:10" ht="15">
      <c r="A20" s="48" t="s">
        <v>88</v>
      </c>
      <c r="B20" s="50" t="s">
        <v>75</v>
      </c>
      <c r="C20" s="26"/>
      <c r="D20" s="26"/>
      <c r="E20" s="26"/>
      <c r="F20" s="25"/>
      <c r="G20" s="25"/>
      <c r="H20" s="25"/>
      <c r="I20" s="25"/>
      <c r="J20" s="25"/>
    </row>
    <row r="21" spans="1:10" ht="15">
      <c r="A21" s="49" t="s">
        <v>115</v>
      </c>
      <c r="B21" s="72" t="s">
        <v>116</v>
      </c>
      <c r="C21" s="26"/>
      <c r="D21" s="26"/>
      <c r="E21" s="26"/>
      <c r="F21" s="25"/>
      <c r="G21" s="25"/>
      <c r="H21" s="33"/>
      <c r="I21" s="33"/>
      <c r="J21" s="25"/>
    </row>
    <row r="22" spans="1:10" ht="30">
      <c r="A22" s="49" t="s">
        <v>123</v>
      </c>
      <c r="B22" s="72" t="s">
        <v>124</v>
      </c>
      <c r="C22" s="26"/>
      <c r="D22" s="24"/>
      <c r="E22" s="26"/>
      <c r="F22" s="25"/>
      <c r="G22" s="25"/>
      <c r="H22" s="33"/>
      <c r="I22" s="33"/>
      <c r="J22" s="25"/>
    </row>
    <row r="23" spans="1:10" ht="15">
      <c r="A23" s="49" t="s">
        <v>128</v>
      </c>
      <c r="B23" s="72" t="s">
        <v>129</v>
      </c>
      <c r="C23" s="26"/>
      <c r="D23" s="26"/>
      <c r="E23" s="26"/>
      <c r="F23" s="25"/>
      <c r="G23" s="26"/>
      <c r="H23" s="33"/>
      <c r="I23" s="33"/>
      <c r="J23" s="25"/>
    </row>
    <row r="24" spans="1:10" ht="45">
      <c r="A24" s="49" t="s">
        <v>198</v>
      </c>
      <c r="B24" s="72" t="s">
        <v>199</v>
      </c>
      <c r="C24" s="26">
        <v>1</v>
      </c>
      <c r="D24" s="26"/>
      <c r="E24" s="26">
        <v>1</v>
      </c>
      <c r="F24" s="25"/>
      <c r="G24" s="26"/>
      <c r="H24" s="33"/>
      <c r="I24" s="33"/>
      <c r="J24" s="25"/>
    </row>
    <row r="25" spans="1:10" ht="15">
      <c r="A25" s="48" t="s">
        <v>85</v>
      </c>
      <c r="B25" s="50" t="s">
        <v>76</v>
      </c>
      <c r="C25" s="26">
        <v>2</v>
      </c>
      <c r="D25" s="26"/>
      <c r="E25" s="26">
        <v>2</v>
      </c>
      <c r="F25" s="25"/>
      <c r="G25" s="25"/>
      <c r="H25" s="25"/>
      <c r="I25" s="25"/>
      <c r="J25" s="25"/>
    </row>
    <row r="26" spans="1:10" ht="15">
      <c r="A26" s="49" t="s">
        <v>142</v>
      </c>
      <c r="B26" s="72" t="s">
        <v>143</v>
      </c>
      <c r="C26" s="26"/>
      <c r="D26" s="24"/>
      <c r="E26" s="26"/>
      <c r="F26" s="25"/>
      <c r="G26" s="25"/>
      <c r="H26" s="33"/>
      <c r="I26" s="33"/>
      <c r="J26" s="25"/>
    </row>
    <row r="27" spans="1:10" ht="14.25">
      <c r="A27" s="41" t="s">
        <v>19</v>
      </c>
      <c r="B27" s="68" t="s">
        <v>27</v>
      </c>
      <c r="C27" s="24">
        <f>C28</f>
        <v>1</v>
      </c>
      <c r="D27" s="24">
        <f aca="true" t="shared" si="3" ref="D27:J27">D28</f>
        <v>0</v>
      </c>
      <c r="E27" s="24">
        <f t="shared" si="3"/>
        <v>1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  <c r="J27" s="24">
        <f t="shared" si="3"/>
        <v>0</v>
      </c>
    </row>
    <row r="28" spans="1:10" ht="30">
      <c r="A28" s="73" t="s">
        <v>200</v>
      </c>
      <c r="B28" s="39" t="s">
        <v>201</v>
      </c>
      <c r="C28" s="26">
        <v>1</v>
      </c>
      <c r="D28" s="24"/>
      <c r="E28" s="26">
        <v>1</v>
      </c>
      <c r="F28" s="24"/>
      <c r="G28" s="24"/>
      <c r="H28" s="34"/>
      <c r="I28" s="34"/>
      <c r="J28" s="27"/>
    </row>
    <row r="29" spans="1:10" ht="14.25">
      <c r="A29" s="74" t="s">
        <v>20</v>
      </c>
      <c r="B29" s="75" t="s">
        <v>28</v>
      </c>
      <c r="C29" s="24">
        <f>C30+C31+C32+C33+C34+C35+C36+C37+C38+C39+C40+C41+C42+C43+C44+C45+C46+C47+C48+C49+C50+C51</f>
        <v>110</v>
      </c>
      <c r="D29" s="24">
        <f aca="true" t="shared" si="4" ref="D29:J29">D30+D31+D32+D33+D34+D35+D36+D37+D38+D39+D40+D41+D42+D43+D44+D45+D46+D47+D48+D49+D50+D51</f>
        <v>4</v>
      </c>
      <c r="E29" s="24">
        <f t="shared" si="4"/>
        <v>105</v>
      </c>
      <c r="F29" s="24">
        <f t="shared" si="4"/>
        <v>1</v>
      </c>
      <c r="G29" s="24">
        <f t="shared" si="4"/>
        <v>0</v>
      </c>
      <c r="H29" s="24">
        <f t="shared" si="4"/>
        <v>7</v>
      </c>
      <c r="I29" s="24">
        <f t="shared" si="4"/>
        <v>0</v>
      </c>
      <c r="J29" s="24">
        <f t="shared" si="4"/>
        <v>0</v>
      </c>
    </row>
    <row r="30" spans="1:10" ht="45">
      <c r="A30" s="23">
        <v>467</v>
      </c>
      <c r="B30" s="50" t="s">
        <v>105</v>
      </c>
      <c r="C30" s="28"/>
      <c r="D30" s="26"/>
      <c r="E30" s="26"/>
      <c r="F30" s="24"/>
      <c r="G30" s="24"/>
      <c r="H30" s="27"/>
      <c r="I30" s="27"/>
      <c r="J30" s="27"/>
    </row>
    <row r="31" spans="1:10" ht="15">
      <c r="A31" s="49" t="s">
        <v>57</v>
      </c>
      <c r="B31" s="72" t="s">
        <v>58</v>
      </c>
      <c r="C31" s="26"/>
      <c r="D31" s="26"/>
      <c r="E31" s="26"/>
      <c r="F31" s="24"/>
      <c r="G31" s="27"/>
      <c r="H31" s="27"/>
      <c r="I31" s="27"/>
      <c r="J31" s="27"/>
    </row>
    <row r="32" spans="1:10" ht="75">
      <c r="A32" s="49" t="s">
        <v>47</v>
      </c>
      <c r="B32" s="72" t="s">
        <v>48</v>
      </c>
      <c r="C32" s="27">
        <v>23</v>
      </c>
      <c r="D32" s="27">
        <v>1</v>
      </c>
      <c r="E32" s="27">
        <v>21</v>
      </c>
      <c r="F32" s="27">
        <v>1</v>
      </c>
      <c r="G32" s="27">
        <v>0</v>
      </c>
      <c r="H32" s="27"/>
      <c r="I32" s="27"/>
      <c r="J32" s="27"/>
    </row>
    <row r="33" spans="1:10" ht="45">
      <c r="A33" s="48" t="s">
        <v>97</v>
      </c>
      <c r="B33" s="22" t="s">
        <v>96</v>
      </c>
      <c r="C33" s="27"/>
      <c r="D33" s="27"/>
      <c r="E33" s="27"/>
      <c r="F33" s="30"/>
      <c r="G33" s="30"/>
      <c r="H33" s="30"/>
      <c r="I33" s="27"/>
      <c r="J33" s="27"/>
    </row>
    <row r="34" spans="1:10" ht="45">
      <c r="A34" s="48" t="s">
        <v>53</v>
      </c>
      <c r="B34" s="22" t="s">
        <v>54</v>
      </c>
      <c r="C34" s="27"/>
      <c r="D34" s="27"/>
      <c r="E34" s="27"/>
      <c r="F34" s="30"/>
      <c r="G34" s="30"/>
      <c r="H34" s="30"/>
      <c r="I34" s="27"/>
      <c r="J34" s="27"/>
    </row>
    <row r="35" spans="1:10" ht="60">
      <c r="A35" s="23">
        <v>576</v>
      </c>
      <c r="B35" s="50" t="s">
        <v>93</v>
      </c>
      <c r="C35" s="27">
        <v>26</v>
      </c>
      <c r="D35" s="27"/>
      <c r="E35" s="27">
        <v>26</v>
      </c>
      <c r="F35" s="27"/>
      <c r="G35" s="27"/>
      <c r="H35" s="27">
        <v>3</v>
      </c>
      <c r="I35" s="27"/>
      <c r="J35" s="27"/>
    </row>
    <row r="36" spans="1:10" ht="49.5" customHeight="1">
      <c r="A36" s="23">
        <v>580</v>
      </c>
      <c r="B36" s="50" t="s">
        <v>111</v>
      </c>
      <c r="C36" s="27">
        <v>14</v>
      </c>
      <c r="D36" s="27"/>
      <c r="E36" s="27">
        <v>14</v>
      </c>
      <c r="F36" s="27"/>
      <c r="G36" s="27"/>
      <c r="H36" s="27">
        <v>1</v>
      </c>
      <c r="I36" s="27"/>
      <c r="J36" s="27"/>
    </row>
    <row r="37" spans="1:10" ht="49.5" customHeight="1">
      <c r="A37" s="23">
        <v>581</v>
      </c>
      <c r="B37" s="50" t="s">
        <v>171</v>
      </c>
      <c r="C37" s="27">
        <v>2</v>
      </c>
      <c r="D37" s="27">
        <v>1</v>
      </c>
      <c r="E37" s="27">
        <v>1</v>
      </c>
      <c r="F37" s="27"/>
      <c r="G37" s="27"/>
      <c r="H37" s="27"/>
      <c r="I37" s="27"/>
      <c r="J37" s="27"/>
    </row>
    <row r="38" spans="1:10" ht="49.5" customHeight="1">
      <c r="A38" s="76">
        <v>589</v>
      </c>
      <c r="B38" s="77" t="s">
        <v>117</v>
      </c>
      <c r="C38" s="31">
        <v>2</v>
      </c>
      <c r="D38" s="31"/>
      <c r="E38" s="31">
        <v>2</v>
      </c>
      <c r="F38" s="31"/>
      <c r="G38" s="31"/>
      <c r="H38" s="31"/>
      <c r="I38" s="31"/>
      <c r="J38" s="31"/>
    </row>
    <row r="39" spans="1:10" ht="15">
      <c r="A39" s="76">
        <v>889</v>
      </c>
      <c r="B39" s="70" t="s">
        <v>95</v>
      </c>
      <c r="C39" s="31">
        <v>1</v>
      </c>
      <c r="D39" s="31"/>
      <c r="E39" s="31">
        <v>1</v>
      </c>
      <c r="F39" s="31"/>
      <c r="G39" s="31"/>
      <c r="H39" s="31"/>
      <c r="I39" s="31"/>
      <c r="J39" s="31"/>
    </row>
    <row r="40" spans="1:10" ht="45">
      <c r="A40" s="23">
        <v>890</v>
      </c>
      <c r="B40" s="50" t="s">
        <v>65</v>
      </c>
      <c r="C40" s="27">
        <v>5</v>
      </c>
      <c r="D40" s="27"/>
      <c r="E40" s="27">
        <v>5</v>
      </c>
      <c r="F40" s="27"/>
      <c r="G40" s="27"/>
      <c r="H40" s="27"/>
      <c r="I40" s="27"/>
      <c r="J40" s="27"/>
    </row>
    <row r="41" spans="1:10" ht="30">
      <c r="A41" s="23">
        <v>1127</v>
      </c>
      <c r="B41" s="50" t="s">
        <v>152</v>
      </c>
      <c r="C41" s="27">
        <v>13</v>
      </c>
      <c r="D41" s="27"/>
      <c r="E41" s="27">
        <v>13</v>
      </c>
      <c r="F41" s="27"/>
      <c r="G41" s="27"/>
      <c r="H41" s="27">
        <v>2</v>
      </c>
      <c r="I41" s="27"/>
      <c r="J41" s="27"/>
    </row>
    <row r="42" spans="1:10" ht="15">
      <c r="A42" s="49" t="s">
        <v>59</v>
      </c>
      <c r="B42" s="72" t="s">
        <v>60</v>
      </c>
      <c r="C42" s="27"/>
      <c r="D42" s="27"/>
      <c r="E42" s="27"/>
      <c r="F42" s="27"/>
      <c r="G42" s="27"/>
      <c r="H42" s="27"/>
      <c r="I42" s="27"/>
      <c r="J42" s="27"/>
    </row>
    <row r="43" spans="1:10" ht="15">
      <c r="A43" s="49" t="s">
        <v>149</v>
      </c>
      <c r="B43" s="72" t="s">
        <v>150</v>
      </c>
      <c r="C43" s="27">
        <v>3</v>
      </c>
      <c r="D43" s="27"/>
      <c r="E43" s="27">
        <v>3</v>
      </c>
      <c r="F43" s="27"/>
      <c r="G43" s="27"/>
      <c r="H43" s="27"/>
      <c r="I43" s="27"/>
      <c r="J43" s="27"/>
    </row>
    <row r="44" spans="1:10" ht="45">
      <c r="A44" s="23">
        <v>600</v>
      </c>
      <c r="B44" s="22" t="s">
        <v>87</v>
      </c>
      <c r="C44" s="27">
        <v>4</v>
      </c>
      <c r="D44" s="27"/>
      <c r="E44" s="27">
        <v>4</v>
      </c>
      <c r="F44" s="27"/>
      <c r="G44" s="27"/>
      <c r="H44" s="27">
        <v>1</v>
      </c>
      <c r="I44" s="27"/>
      <c r="J44" s="27"/>
    </row>
    <row r="45" spans="1:10" ht="46.5" customHeight="1">
      <c r="A45" s="48" t="s">
        <v>71</v>
      </c>
      <c r="B45" s="78" t="s">
        <v>70</v>
      </c>
      <c r="C45" s="27"/>
      <c r="D45" s="27"/>
      <c r="E45" s="27"/>
      <c r="F45" s="27"/>
      <c r="G45" s="27"/>
      <c r="H45" s="27"/>
      <c r="I45" s="27"/>
      <c r="J45" s="27"/>
    </row>
    <row r="46" spans="1:10" ht="28.5" customHeight="1">
      <c r="A46" s="48" t="s">
        <v>151</v>
      </c>
      <c r="B46" s="78" t="s">
        <v>152</v>
      </c>
      <c r="C46" s="27">
        <v>1</v>
      </c>
      <c r="D46" s="27"/>
      <c r="E46" s="27">
        <v>1</v>
      </c>
      <c r="F46" s="27"/>
      <c r="G46" s="27"/>
      <c r="H46" s="27"/>
      <c r="I46" s="27"/>
      <c r="J46" s="27"/>
    </row>
    <row r="47" spans="1:10" ht="20.25" customHeight="1">
      <c r="A47" s="23">
        <v>586</v>
      </c>
      <c r="B47" s="50" t="s">
        <v>73</v>
      </c>
      <c r="C47" s="27"/>
      <c r="D47" s="27"/>
      <c r="E47" s="27"/>
      <c r="F47" s="27"/>
      <c r="G47" s="27"/>
      <c r="H47" s="27"/>
      <c r="I47" s="27"/>
      <c r="J47" s="27"/>
    </row>
    <row r="48" spans="1:10" ht="20.25" customHeight="1">
      <c r="A48" s="48" t="s">
        <v>91</v>
      </c>
      <c r="B48" s="50" t="s">
        <v>78</v>
      </c>
      <c r="C48" s="26">
        <v>7</v>
      </c>
      <c r="D48" s="25"/>
      <c r="E48" s="27">
        <v>7</v>
      </c>
      <c r="F48" s="27"/>
      <c r="G48" s="27"/>
      <c r="H48" s="27"/>
      <c r="I48" s="27"/>
      <c r="J48" s="27"/>
    </row>
    <row r="49" spans="1:10" ht="46.5" customHeight="1">
      <c r="A49" s="23">
        <v>601</v>
      </c>
      <c r="B49" s="54" t="s">
        <v>64</v>
      </c>
      <c r="C49" s="27">
        <v>9</v>
      </c>
      <c r="D49" s="27">
        <v>2</v>
      </c>
      <c r="E49" s="27">
        <v>7</v>
      </c>
      <c r="F49" s="27"/>
      <c r="G49" s="27"/>
      <c r="H49" s="27"/>
      <c r="I49" s="27"/>
      <c r="J49" s="27"/>
    </row>
    <row r="50" spans="1:10" ht="46.5" customHeight="1">
      <c r="A50" s="23">
        <v>790</v>
      </c>
      <c r="B50" s="54" t="s">
        <v>153</v>
      </c>
      <c r="C50" s="27"/>
      <c r="D50" s="27"/>
      <c r="E50" s="27"/>
      <c r="F50" s="27"/>
      <c r="G50" s="27"/>
      <c r="H50" s="27"/>
      <c r="I50" s="27"/>
      <c r="J50" s="27"/>
    </row>
    <row r="51" spans="1:10" ht="30" customHeight="1">
      <c r="A51" s="23">
        <v>814</v>
      </c>
      <c r="B51" s="54" t="s">
        <v>130</v>
      </c>
      <c r="C51" s="27"/>
      <c r="D51" s="27"/>
      <c r="E51" s="27"/>
      <c r="F51" s="27"/>
      <c r="G51" s="27"/>
      <c r="H51" s="27"/>
      <c r="I51" s="27"/>
      <c r="J51" s="27"/>
    </row>
    <row r="52" spans="1:10" ht="14.25">
      <c r="A52" s="41" t="s">
        <v>21</v>
      </c>
      <c r="B52" s="68" t="s">
        <v>29</v>
      </c>
      <c r="C52" s="24">
        <f>C53+C54+C55+C56</f>
        <v>34</v>
      </c>
      <c r="D52" s="24">
        <f aca="true" t="shared" si="5" ref="D52:J52">D53+D54+D55+D56</f>
        <v>5</v>
      </c>
      <c r="E52" s="24">
        <f t="shared" si="5"/>
        <v>29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</row>
    <row r="53" spans="1:10" ht="15">
      <c r="A53" s="79">
        <v>164</v>
      </c>
      <c r="B53" s="54" t="s">
        <v>74</v>
      </c>
      <c r="C53" s="32">
        <v>29</v>
      </c>
      <c r="D53" s="32">
        <v>4</v>
      </c>
      <c r="E53" s="32">
        <v>25</v>
      </c>
      <c r="F53" s="29"/>
      <c r="G53" s="29"/>
      <c r="H53" s="29"/>
      <c r="I53" s="29"/>
      <c r="J53" s="29"/>
    </row>
    <row r="54" spans="1:10" ht="60">
      <c r="A54" s="79">
        <v>251</v>
      </c>
      <c r="B54" s="54" t="s">
        <v>202</v>
      </c>
      <c r="C54" s="32">
        <v>4</v>
      </c>
      <c r="D54" s="32">
        <v>1</v>
      </c>
      <c r="E54" s="32">
        <v>3</v>
      </c>
      <c r="F54" s="29"/>
      <c r="G54" s="29"/>
      <c r="H54" s="29"/>
      <c r="I54" s="29"/>
      <c r="J54" s="29"/>
    </row>
    <row r="55" spans="1:10" ht="30">
      <c r="A55" s="23">
        <v>657</v>
      </c>
      <c r="B55" s="22" t="s">
        <v>98</v>
      </c>
      <c r="C55" s="26">
        <v>1</v>
      </c>
      <c r="D55" s="26"/>
      <c r="E55" s="26">
        <v>1</v>
      </c>
      <c r="F55" s="22"/>
      <c r="G55" s="22"/>
      <c r="H55" s="22"/>
      <c r="I55" s="22"/>
      <c r="J55" s="22"/>
    </row>
    <row r="56" spans="1:10" ht="45">
      <c r="A56" s="49" t="s">
        <v>51</v>
      </c>
      <c r="B56" s="72" t="s">
        <v>52</v>
      </c>
      <c r="C56" s="26"/>
      <c r="D56" s="26"/>
      <c r="E56" s="26"/>
      <c r="F56" s="27"/>
      <c r="G56" s="27"/>
      <c r="H56" s="27"/>
      <c r="I56" s="27"/>
      <c r="J56" s="27"/>
    </row>
    <row r="57" spans="1:10" ht="28.5">
      <c r="A57" s="41" t="s">
        <v>22</v>
      </c>
      <c r="B57" s="68" t="s">
        <v>30</v>
      </c>
      <c r="C57" s="24">
        <f>C58+C59+C60+C61+C62</f>
        <v>8</v>
      </c>
      <c r="D57" s="24">
        <f aca="true" t="shared" si="6" ref="D57:J57">D58+D59+D60+D61+D62</f>
        <v>1</v>
      </c>
      <c r="E57" s="24">
        <f t="shared" si="6"/>
        <v>7</v>
      </c>
      <c r="F57" s="24">
        <f t="shared" si="6"/>
        <v>0</v>
      </c>
      <c r="G57" s="24">
        <f t="shared" si="6"/>
        <v>0</v>
      </c>
      <c r="H57" s="24">
        <f t="shared" si="6"/>
        <v>0</v>
      </c>
      <c r="I57" s="24">
        <f t="shared" si="6"/>
        <v>0</v>
      </c>
      <c r="J57" s="24">
        <f t="shared" si="6"/>
        <v>0</v>
      </c>
    </row>
    <row r="58" spans="1:10" ht="33.75" customHeight="1">
      <c r="A58" s="49" t="s">
        <v>101</v>
      </c>
      <c r="B58" s="72" t="s">
        <v>100</v>
      </c>
      <c r="C58" s="26">
        <v>4</v>
      </c>
      <c r="D58" s="26"/>
      <c r="E58" s="26">
        <v>4</v>
      </c>
      <c r="F58" s="24"/>
      <c r="G58" s="24"/>
      <c r="H58" s="24"/>
      <c r="I58" s="24"/>
      <c r="J58" s="24"/>
    </row>
    <row r="59" spans="1:10" ht="29.25" customHeight="1">
      <c r="A59" s="49" t="s">
        <v>104</v>
      </c>
      <c r="B59" s="50" t="s">
        <v>103</v>
      </c>
      <c r="C59" s="26"/>
      <c r="D59" s="26"/>
      <c r="E59" s="26"/>
      <c r="F59" s="24"/>
      <c r="G59" s="24"/>
      <c r="H59" s="24"/>
      <c r="I59" s="24"/>
      <c r="J59" s="24"/>
    </row>
    <row r="60" spans="1:10" ht="20.25" customHeight="1">
      <c r="A60" s="49" t="s">
        <v>107</v>
      </c>
      <c r="B60" s="70" t="s">
        <v>108</v>
      </c>
      <c r="C60" s="26"/>
      <c r="D60" s="26"/>
      <c r="E60" s="26"/>
      <c r="F60" s="24"/>
      <c r="G60" s="24"/>
      <c r="H60" s="24"/>
      <c r="I60" s="24"/>
      <c r="J60" s="24"/>
    </row>
    <row r="61" spans="1:10" ht="28.5" customHeight="1">
      <c r="A61" s="49" t="s">
        <v>118</v>
      </c>
      <c r="B61" s="80" t="s">
        <v>178</v>
      </c>
      <c r="C61" s="26">
        <v>4</v>
      </c>
      <c r="D61" s="26">
        <v>1</v>
      </c>
      <c r="E61" s="26">
        <v>3</v>
      </c>
      <c r="F61" s="24"/>
      <c r="G61" s="26"/>
      <c r="H61" s="24"/>
      <c r="I61" s="24"/>
      <c r="J61" s="24"/>
    </row>
    <row r="62" spans="1:10" ht="45" customHeight="1">
      <c r="A62" s="49" t="s">
        <v>55</v>
      </c>
      <c r="B62" s="72" t="s">
        <v>56</v>
      </c>
      <c r="C62" s="27"/>
      <c r="D62" s="27"/>
      <c r="E62" s="27"/>
      <c r="F62" s="27"/>
      <c r="G62" s="27"/>
      <c r="H62" s="27"/>
      <c r="I62" s="27"/>
      <c r="J62" s="27"/>
    </row>
    <row r="63" spans="1:10" ht="14.25">
      <c r="A63" s="41" t="s">
        <v>23</v>
      </c>
      <c r="B63" s="68" t="s">
        <v>31</v>
      </c>
      <c r="C63" s="24">
        <f>C64</f>
        <v>1</v>
      </c>
      <c r="D63" s="24">
        <f aca="true" t="shared" si="7" ref="D63:J63">D64</f>
        <v>0</v>
      </c>
      <c r="E63" s="24">
        <f t="shared" si="7"/>
        <v>1</v>
      </c>
      <c r="F63" s="24">
        <f t="shared" si="7"/>
        <v>0</v>
      </c>
      <c r="G63" s="24">
        <f t="shared" si="7"/>
        <v>0</v>
      </c>
      <c r="H63" s="24">
        <f t="shared" si="7"/>
        <v>0</v>
      </c>
      <c r="I63" s="24">
        <f t="shared" si="7"/>
        <v>0</v>
      </c>
      <c r="J63" s="24">
        <f t="shared" si="7"/>
        <v>0</v>
      </c>
    </row>
    <row r="64" spans="1:10" ht="30">
      <c r="A64" s="7" t="s">
        <v>176</v>
      </c>
      <c r="B64" s="30" t="s">
        <v>174</v>
      </c>
      <c r="C64" s="26">
        <v>1</v>
      </c>
      <c r="D64" s="24"/>
      <c r="E64" s="26">
        <v>1</v>
      </c>
      <c r="F64" s="25"/>
      <c r="G64" s="25"/>
      <c r="H64" s="33"/>
      <c r="I64" s="33"/>
      <c r="J64" s="25"/>
    </row>
    <row r="65" spans="1:10" ht="14.25">
      <c r="A65" s="41" t="s">
        <v>32</v>
      </c>
      <c r="B65" s="68" t="s">
        <v>33</v>
      </c>
      <c r="C65" s="24">
        <f>C66+C67+C68+C69+C70+C71+C72+C73+C74+C75+C76+C77+C78+C79+C80+C81+C82+C83+C84+C85+C86+C87+C88</f>
        <v>54</v>
      </c>
      <c r="D65" s="24">
        <f aca="true" t="shared" si="8" ref="D65:J65">D66+D67+D68+D69+D70+D71+D72+D73+D74+D75+D76+D77+D78+D79+D80+D81+D82+D83+D84+D85+D86+D87+D88</f>
        <v>5</v>
      </c>
      <c r="E65" s="24">
        <f t="shared" si="8"/>
        <v>49</v>
      </c>
      <c r="F65" s="24">
        <f t="shared" si="8"/>
        <v>0</v>
      </c>
      <c r="G65" s="24">
        <f t="shared" si="8"/>
        <v>0</v>
      </c>
      <c r="H65" s="24">
        <f t="shared" si="8"/>
        <v>2</v>
      </c>
      <c r="I65" s="24">
        <f t="shared" si="8"/>
        <v>0</v>
      </c>
      <c r="J65" s="24">
        <f t="shared" si="8"/>
        <v>0</v>
      </c>
    </row>
    <row r="66" spans="1:10" ht="15">
      <c r="A66" s="7" t="s">
        <v>49</v>
      </c>
      <c r="B66" s="22" t="s">
        <v>50</v>
      </c>
      <c r="C66" s="26"/>
      <c r="D66" s="26"/>
      <c r="E66" s="26"/>
      <c r="F66" s="25"/>
      <c r="G66" s="25"/>
      <c r="H66" s="25"/>
      <c r="I66" s="25"/>
      <c r="J66" s="25"/>
    </row>
    <row r="67" spans="1:10" ht="15">
      <c r="A67" s="7" t="s">
        <v>203</v>
      </c>
      <c r="B67" s="22" t="s">
        <v>204</v>
      </c>
      <c r="C67" s="26">
        <v>1</v>
      </c>
      <c r="D67" s="26"/>
      <c r="E67" s="26">
        <v>1</v>
      </c>
      <c r="F67" s="25"/>
      <c r="G67" s="25"/>
      <c r="H67" s="25"/>
      <c r="I67" s="25"/>
      <c r="J67" s="25"/>
    </row>
    <row r="68" spans="1:10" ht="15">
      <c r="A68" s="7" t="s">
        <v>209</v>
      </c>
      <c r="B68" s="22" t="s">
        <v>210</v>
      </c>
      <c r="C68" s="26">
        <v>1</v>
      </c>
      <c r="D68" s="26">
        <v>1</v>
      </c>
      <c r="E68" s="26"/>
      <c r="F68" s="25"/>
      <c r="G68" s="25"/>
      <c r="H68" s="25"/>
      <c r="I68" s="25"/>
      <c r="J68" s="25"/>
    </row>
    <row r="69" spans="1:10" ht="15">
      <c r="A69" s="48" t="s">
        <v>69</v>
      </c>
      <c r="B69" s="50" t="s">
        <v>68</v>
      </c>
      <c r="C69" s="26"/>
      <c r="D69" s="26"/>
      <c r="E69" s="26"/>
      <c r="F69" s="25"/>
      <c r="G69" s="25"/>
      <c r="H69" s="25"/>
      <c r="I69" s="25"/>
      <c r="J69" s="25"/>
    </row>
    <row r="70" spans="1:10" ht="15">
      <c r="A70" s="48" t="s">
        <v>205</v>
      </c>
      <c r="B70" s="50" t="s">
        <v>206</v>
      </c>
      <c r="C70" s="26">
        <v>1</v>
      </c>
      <c r="D70" s="26"/>
      <c r="E70" s="26">
        <v>1</v>
      </c>
      <c r="F70" s="25"/>
      <c r="G70" s="25"/>
      <c r="H70" s="25"/>
      <c r="I70" s="25"/>
      <c r="J70" s="25"/>
    </row>
    <row r="71" spans="1:10" ht="30">
      <c r="A71" s="48" t="s">
        <v>185</v>
      </c>
      <c r="B71" s="50" t="s">
        <v>186</v>
      </c>
      <c r="C71" s="26">
        <v>2</v>
      </c>
      <c r="D71" s="26"/>
      <c r="E71" s="26">
        <v>2</v>
      </c>
      <c r="F71" s="25"/>
      <c r="G71" s="25"/>
      <c r="H71" s="25"/>
      <c r="I71" s="25"/>
      <c r="J71" s="25"/>
    </row>
    <row r="72" spans="1:10" ht="30">
      <c r="A72" s="48" t="s">
        <v>187</v>
      </c>
      <c r="B72" s="50" t="s">
        <v>188</v>
      </c>
      <c r="C72" s="26">
        <v>1</v>
      </c>
      <c r="D72" s="26"/>
      <c r="E72" s="26">
        <v>1</v>
      </c>
      <c r="F72" s="25"/>
      <c r="G72" s="25"/>
      <c r="H72" s="25"/>
      <c r="I72" s="25"/>
      <c r="J72" s="25"/>
    </row>
    <row r="73" spans="1:10" ht="30">
      <c r="A73" s="48" t="s">
        <v>207</v>
      </c>
      <c r="B73" s="50" t="s">
        <v>208</v>
      </c>
      <c r="C73" s="26">
        <v>1</v>
      </c>
      <c r="D73" s="26"/>
      <c r="E73" s="26">
        <v>1</v>
      </c>
      <c r="F73" s="25"/>
      <c r="G73" s="25"/>
      <c r="H73" s="25"/>
      <c r="I73" s="25"/>
      <c r="J73" s="25"/>
    </row>
    <row r="74" spans="1:10" ht="15" customHeight="1">
      <c r="A74" s="7" t="s">
        <v>62</v>
      </c>
      <c r="B74" s="22" t="s">
        <v>3</v>
      </c>
      <c r="C74" s="26"/>
      <c r="D74" s="26"/>
      <c r="E74" s="26"/>
      <c r="F74" s="25"/>
      <c r="G74" s="25"/>
      <c r="H74" s="25"/>
      <c r="I74" s="25"/>
      <c r="J74" s="25"/>
    </row>
    <row r="75" spans="1:10" ht="15" customHeight="1">
      <c r="A75" s="26" t="s">
        <v>67</v>
      </c>
      <c r="B75" s="50" t="s">
        <v>66</v>
      </c>
      <c r="C75" s="26"/>
      <c r="D75" s="26"/>
      <c r="E75" s="26"/>
      <c r="F75" s="25"/>
      <c r="G75" s="25"/>
      <c r="H75" s="25"/>
      <c r="I75" s="25"/>
      <c r="J75" s="25"/>
    </row>
    <row r="76" spans="1:10" ht="51" customHeight="1">
      <c r="A76" s="26">
        <v>317</v>
      </c>
      <c r="B76" s="51" t="s">
        <v>144</v>
      </c>
      <c r="C76" s="26">
        <v>1</v>
      </c>
      <c r="D76" s="26"/>
      <c r="E76" s="26">
        <v>1</v>
      </c>
      <c r="F76" s="25"/>
      <c r="G76" s="25"/>
      <c r="H76" s="25"/>
      <c r="I76" s="25"/>
      <c r="J76" s="25"/>
    </row>
    <row r="77" spans="1:10" ht="45">
      <c r="A77" s="23">
        <v>380</v>
      </c>
      <c r="B77" s="50" t="s">
        <v>61</v>
      </c>
      <c r="C77" s="26">
        <v>7</v>
      </c>
      <c r="D77" s="26"/>
      <c r="E77" s="26">
        <v>7</v>
      </c>
      <c r="F77" s="25"/>
      <c r="G77" s="25"/>
      <c r="H77" s="25"/>
      <c r="I77" s="25"/>
      <c r="J77" s="25"/>
    </row>
    <row r="78" spans="1:10" ht="15">
      <c r="A78" s="48" t="s">
        <v>83</v>
      </c>
      <c r="B78" s="50" t="s">
        <v>80</v>
      </c>
      <c r="C78" s="26">
        <v>1</v>
      </c>
      <c r="D78" s="26"/>
      <c r="E78" s="26">
        <v>1</v>
      </c>
      <c r="F78" s="25"/>
      <c r="G78" s="25"/>
      <c r="H78" s="25"/>
      <c r="I78" s="25"/>
      <c r="J78" s="25"/>
    </row>
    <row r="79" spans="1:10" ht="30">
      <c r="A79" s="23">
        <v>602</v>
      </c>
      <c r="B79" s="50" t="s">
        <v>127</v>
      </c>
      <c r="C79" s="26">
        <v>2</v>
      </c>
      <c r="D79" s="26">
        <v>2</v>
      </c>
      <c r="E79" s="26"/>
      <c r="F79" s="26"/>
      <c r="G79" s="26">
        <v>0</v>
      </c>
      <c r="H79" s="25"/>
      <c r="I79" s="25"/>
      <c r="J79" s="25"/>
    </row>
    <row r="80" spans="1:10" ht="29.25" customHeight="1">
      <c r="A80" s="23">
        <v>607</v>
      </c>
      <c r="B80" s="22" t="s">
        <v>81</v>
      </c>
      <c r="C80" s="26">
        <v>10</v>
      </c>
      <c r="D80" s="26">
        <v>1</v>
      </c>
      <c r="E80" s="26">
        <v>9</v>
      </c>
      <c r="F80" s="25"/>
      <c r="G80" s="26">
        <v>0</v>
      </c>
      <c r="H80" s="26">
        <v>1</v>
      </c>
      <c r="I80" s="25"/>
      <c r="J80" s="25"/>
    </row>
    <row r="81" spans="1:10" ht="30" customHeight="1">
      <c r="A81" s="23">
        <v>608</v>
      </c>
      <c r="B81" s="22" t="s">
        <v>119</v>
      </c>
      <c r="C81" s="26"/>
      <c r="D81" s="26"/>
      <c r="E81" s="26"/>
      <c r="F81" s="25"/>
      <c r="G81" s="26"/>
      <c r="H81" s="25"/>
      <c r="I81" s="25"/>
      <c r="J81" s="25"/>
    </row>
    <row r="82" spans="1:10" ht="46.5" customHeight="1">
      <c r="A82" s="23">
        <v>700</v>
      </c>
      <c r="B82" s="39" t="s">
        <v>120</v>
      </c>
      <c r="C82" s="26"/>
      <c r="D82" s="26"/>
      <c r="E82" s="26"/>
      <c r="F82" s="25"/>
      <c r="G82" s="26"/>
      <c r="H82" s="25"/>
      <c r="I82" s="25"/>
      <c r="J82" s="25"/>
    </row>
    <row r="83" spans="1:10" ht="46.5" customHeight="1">
      <c r="A83" s="38">
        <v>779</v>
      </c>
      <c r="B83" s="39" t="s">
        <v>194</v>
      </c>
      <c r="C83" s="28">
        <v>1</v>
      </c>
      <c r="D83" s="26"/>
      <c r="E83" s="26">
        <v>1</v>
      </c>
      <c r="F83" s="25"/>
      <c r="G83" s="26"/>
      <c r="H83" s="25"/>
      <c r="I83" s="25"/>
      <c r="J83" s="25"/>
    </row>
    <row r="84" spans="1:10" ht="46.5" customHeight="1">
      <c r="A84" s="38">
        <v>873</v>
      </c>
      <c r="B84" s="50" t="s">
        <v>160</v>
      </c>
      <c r="C84" s="28"/>
      <c r="D84" s="26"/>
      <c r="E84" s="26"/>
      <c r="F84" s="25"/>
      <c r="G84" s="26"/>
      <c r="H84" s="25"/>
      <c r="I84" s="25"/>
      <c r="J84" s="25"/>
    </row>
    <row r="85" spans="1:10" ht="95.25" customHeight="1">
      <c r="A85" s="23">
        <v>886</v>
      </c>
      <c r="B85" s="22" t="s">
        <v>121</v>
      </c>
      <c r="C85" s="81">
        <v>2</v>
      </c>
      <c r="D85" s="82"/>
      <c r="E85" s="81">
        <v>2</v>
      </c>
      <c r="F85" s="25"/>
      <c r="G85" s="26"/>
      <c r="H85" s="25"/>
      <c r="I85" s="25"/>
      <c r="J85" s="25"/>
    </row>
    <row r="86" spans="1:10" ht="60.75" customHeight="1">
      <c r="A86" s="23">
        <v>887</v>
      </c>
      <c r="B86" s="22" t="s">
        <v>131</v>
      </c>
      <c r="C86" s="26">
        <v>12</v>
      </c>
      <c r="D86" s="26">
        <v>1</v>
      </c>
      <c r="E86" s="26">
        <v>11</v>
      </c>
      <c r="F86" s="25"/>
      <c r="G86" s="26"/>
      <c r="H86" s="25"/>
      <c r="I86" s="25"/>
      <c r="J86" s="25"/>
    </row>
    <row r="87" spans="1:10" ht="60.75" customHeight="1">
      <c r="A87" s="23">
        <v>1143</v>
      </c>
      <c r="B87" s="42" t="s">
        <v>183</v>
      </c>
      <c r="C87" s="26">
        <v>4</v>
      </c>
      <c r="D87" s="26"/>
      <c r="E87" s="26">
        <v>4</v>
      </c>
      <c r="F87" s="25"/>
      <c r="G87" s="26"/>
      <c r="H87" s="26">
        <v>1</v>
      </c>
      <c r="I87" s="25"/>
      <c r="J87" s="25"/>
    </row>
    <row r="88" spans="1:10" ht="48" customHeight="1">
      <c r="A88" s="23">
        <v>1144</v>
      </c>
      <c r="B88" s="22" t="s">
        <v>86</v>
      </c>
      <c r="C88" s="26">
        <v>7</v>
      </c>
      <c r="D88" s="26"/>
      <c r="E88" s="26">
        <v>7</v>
      </c>
      <c r="F88" s="25"/>
      <c r="G88" s="26"/>
      <c r="H88" s="25"/>
      <c r="I88" s="25"/>
      <c r="J88" s="26"/>
    </row>
    <row r="89" spans="1:10" ht="34.5" customHeight="1">
      <c r="A89" s="24">
        <v>10</v>
      </c>
      <c r="B89" s="68" t="s">
        <v>34</v>
      </c>
      <c r="C89" s="27"/>
      <c r="D89" s="27"/>
      <c r="E89" s="27"/>
      <c r="F89" s="27"/>
      <c r="G89" s="27"/>
      <c r="H89" s="34"/>
      <c r="I89" s="34"/>
      <c r="J89" s="27"/>
    </row>
    <row r="90" spans="1:10" ht="28.5">
      <c r="A90" s="24">
        <v>11</v>
      </c>
      <c r="B90" s="68" t="s">
        <v>35</v>
      </c>
      <c r="C90" s="24">
        <f>C91+C92+C93+C94+C95+C96</f>
        <v>3</v>
      </c>
      <c r="D90" s="24">
        <f aca="true" t="shared" si="9" ref="D90:J90">D91+D92+D93+D94+D95+D96</f>
        <v>0</v>
      </c>
      <c r="E90" s="24">
        <f t="shared" si="9"/>
        <v>3</v>
      </c>
      <c r="F90" s="24">
        <f t="shared" si="9"/>
        <v>0</v>
      </c>
      <c r="G90" s="24">
        <f t="shared" si="9"/>
        <v>0</v>
      </c>
      <c r="H90" s="24">
        <f t="shared" si="9"/>
        <v>0</v>
      </c>
      <c r="I90" s="24">
        <f t="shared" si="9"/>
        <v>0</v>
      </c>
      <c r="J90" s="24">
        <f t="shared" si="9"/>
        <v>0</v>
      </c>
    </row>
    <row r="91" spans="1:10" ht="30">
      <c r="A91" s="26">
        <v>382</v>
      </c>
      <c r="B91" s="22" t="s">
        <v>145</v>
      </c>
      <c r="C91" s="26">
        <v>2</v>
      </c>
      <c r="D91" s="26"/>
      <c r="E91" s="26">
        <v>2</v>
      </c>
      <c r="F91" s="24"/>
      <c r="G91" s="24"/>
      <c r="H91" s="33"/>
      <c r="I91" s="33"/>
      <c r="J91" s="25"/>
    </row>
    <row r="92" spans="1:10" ht="15">
      <c r="A92" s="26">
        <v>384</v>
      </c>
      <c r="B92" s="22" t="s">
        <v>94</v>
      </c>
      <c r="C92" s="26"/>
      <c r="D92" s="26"/>
      <c r="E92" s="26"/>
      <c r="F92" s="24"/>
      <c r="G92" s="26"/>
      <c r="H92" s="33"/>
      <c r="I92" s="33"/>
      <c r="J92" s="25"/>
    </row>
    <row r="93" spans="1:10" ht="30">
      <c r="A93" s="23">
        <v>447</v>
      </c>
      <c r="B93" s="50" t="s">
        <v>112</v>
      </c>
      <c r="C93" s="26"/>
      <c r="D93" s="26"/>
      <c r="E93" s="26"/>
      <c r="F93" s="26"/>
      <c r="G93" s="26"/>
      <c r="H93" s="34"/>
      <c r="I93" s="34"/>
      <c r="J93" s="27"/>
    </row>
    <row r="94" spans="1:10" ht="15">
      <c r="A94" s="23">
        <v>451</v>
      </c>
      <c r="B94" s="70" t="s">
        <v>113</v>
      </c>
      <c r="C94" s="26"/>
      <c r="D94" s="26"/>
      <c r="E94" s="26"/>
      <c r="F94" s="26"/>
      <c r="G94" s="26"/>
      <c r="H94" s="34"/>
      <c r="I94" s="34"/>
      <c r="J94" s="27"/>
    </row>
    <row r="95" spans="1:10" ht="45">
      <c r="A95" s="23">
        <v>455</v>
      </c>
      <c r="B95" s="70" t="s">
        <v>114</v>
      </c>
      <c r="C95" s="26"/>
      <c r="D95" s="26"/>
      <c r="E95" s="26"/>
      <c r="F95" s="26"/>
      <c r="G95" s="26"/>
      <c r="H95" s="34"/>
      <c r="I95" s="34"/>
      <c r="J95" s="27"/>
    </row>
    <row r="96" spans="1:10" ht="30">
      <c r="A96" s="76">
        <v>850</v>
      </c>
      <c r="B96" s="83" t="s">
        <v>215</v>
      </c>
      <c r="C96" s="43">
        <v>1</v>
      </c>
      <c r="D96" s="43"/>
      <c r="E96" s="43">
        <v>1</v>
      </c>
      <c r="F96" s="43"/>
      <c r="G96" s="43"/>
      <c r="H96" s="37"/>
      <c r="I96" s="37"/>
      <c r="J96" s="31"/>
    </row>
    <row r="97" spans="1:10" ht="19.5" customHeight="1">
      <c r="A97" s="35">
        <v>12</v>
      </c>
      <c r="B97" s="84" t="s">
        <v>36</v>
      </c>
      <c r="C97" s="35">
        <f>C98+C99+C100</f>
        <v>3</v>
      </c>
      <c r="D97" s="35">
        <f aca="true" t="shared" si="10" ref="D97:J97">D98+D99+D100</f>
        <v>1</v>
      </c>
      <c r="E97" s="35">
        <f t="shared" si="10"/>
        <v>2</v>
      </c>
      <c r="F97" s="35">
        <f t="shared" si="10"/>
        <v>0</v>
      </c>
      <c r="G97" s="35">
        <f t="shared" si="10"/>
        <v>0</v>
      </c>
      <c r="H97" s="35">
        <f t="shared" si="10"/>
        <v>0</v>
      </c>
      <c r="I97" s="35">
        <f t="shared" si="10"/>
        <v>0</v>
      </c>
      <c r="J97" s="35">
        <f t="shared" si="10"/>
        <v>0</v>
      </c>
    </row>
    <row r="98" spans="1:10" ht="66.75" customHeight="1">
      <c r="A98" s="43">
        <v>751</v>
      </c>
      <c r="B98" s="85" t="s">
        <v>214</v>
      </c>
      <c r="C98" s="43">
        <v>1</v>
      </c>
      <c r="D98" s="43">
        <v>1</v>
      </c>
      <c r="E98" s="43"/>
      <c r="F98" s="43"/>
      <c r="G98" s="43"/>
      <c r="H98" s="43"/>
      <c r="I98" s="43"/>
      <c r="J98" s="43"/>
    </row>
    <row r="99" spans="1:10" ht="19.5" customHeight="1">
      <c r="A99" s="43">
        <v>881</v>
      </c>
      <c r="B99" s="86" t="s">
        <v>184</v>
      </c>
      <c r="C99" s="43">
        <v>1</v>
      </c>
      <c r="D99" s="35"/>
      <c r="E99" s="43">
        <v>1</v>
      </c>
      <c r="F99" s="31"/>
      <c r="G99" s="36"/>
      <c r="H99" s="37"/>
      <c r="I99" s="37"/>
      <c r="J99" s="31"/>
    </row>
    <row r="100" spans="1:10" ht="30.75" customHeight="1">
      <c r="A100" s="43">
        <v>911</v>
      </c>
      <c r="B100" s="83" t="s">
        <v>211</v>
      </c>
      <c r="C100" s="43">
        <v>1</v>
      </c>
      <c r="D100" s="35"/>
      <c r="E100" s="43">
        <v>1</v>
      </c>
      <c r="F100" s="31"/>
      <c r="G100" s="36"/>
      <c r="H100" s="37"/>
      <c r="I100" s="37"/>
      <c r="J100" s="31"/>
    </row>
    <row r="101" spans="1:10" ht="15">
      <c r="A101" s="24">
        <v>13</v>
      </c>
      <c r="B101" s="68" t="s">
        <v>37</v>
      </c>
      <c r="C101" s="24"/>
      <c r="D101" s="24"/>
      <c r="E101" s="24"/>
      <c r="F101" s="24"/>
      <c r="G101" s="24"/>
      <c r="H101" s="34"/>
      <c r="I101" s="34"/>
      <c r="J101" s="27"/>
    </row>
    <row r="102" spans="1:10" ht="30">
      <c r="A102" s="26">
        <v>828</v>
      </c>
      <c r="B102" s="22" t="s">
        <v>102</v>
      </c>
      <c r="C102" s="26"/>
      <c r="D102" s="26"/>
      <c r="E102" s="24"/>
      <c r="F102" s="27"/>
      <c r="G102" s="27"/>
      <c r="H102" s="34"/>
      <c r="I102" s="34"/>
      <c r="J102" s="27"/>
    </row>
    <row r="103" spans="1:10" ht="30">
      <c r="A103" s="26">
        <v>851</v>
      </c>
      <c r="B103" s="22" t="s">
        <v>137</v>
      </c>
      <c r="C103" s="26"/>
      <c r="D103" s="26"/>
      <c r="E103" s="26"/>
      <c r="F103" s="27"/>
      <c r="G103" s="27"/>
      <c r="H103" s="34"/>
      <c r="I103" s="34"/>
      <c r="J103" s="27"/>
    </row>
    <row r="104" spans="1:10" ht="28.5">
      <c r="A104" s="24">
        <v>14</v>
      </c>
      <c r="B104" s="68" t="s">
        <v>38</v>
      </c>
      <c r="C104" s="24"/>
      <c r="D104" s="24"/>
      <c r="E104" s="24"/>
      <c r="F104" s="27"/>
      <c r="G104" s="27"/>
      <c r="H104" s="34"/>
      <c r="I104" s="34"/>
      <c r="J104" s="27"/>
    </row>
    <row r="105" spans="1:10" ht="30">
      <c r="A105" s="26">
        <v>308</v>
      </c>
      <c r="B105" s="22" t="s">
        <v>170</v>
      </c>
      <c r="C105" s="26"/>
      <c r="D105" s="26"/>
      <c r="E105" s="26"/>
      <c r="F105" s="27"/>
      <c r="G105" s="27"/>
      <c r="H105" s="34"/>
      <c r="I105" s="34"/>
      <c r="J105" s="27"/>
    </row>
    <row r="106" spans="1:10" ht="30">
      <c r="A106" s="26">
        <v>1041</v>
      </c>
      <c r="B106" s="22" t="s">
        <v>122</v>
      </c>
      <c r="C106" s="26"/>
      <c r="D106" s="27"/>
      <c r="E106" s="27"/>
      <c r="F106" s="27"/>
      <c r="G106" s="27"/>
      <c r="H106" s="34"/>
      <c r="I106" s="34"/>
      <c r="J106" s="27"/>
    </row>
    <row r="107" spans="1:10" ht="15">
      <c r="A107" s="24">
        <v>15</v>
      </c>
      <c r="B107" s="68" t="s">
        <v>39</v>
      </c>
      <c r="C107" s="26"/>
      <c r="D107" s="27"/>
      <c r="E107" s="27"/>
      <c r="F107" s="27"/>
      <c r="G107" s="27"/>
      <c r="H107" s="34"/>
      <c r="I107" s="34"/>
      <c r="J107" s="27"/>
    </row>
    <row r="108" spans="1:10" ht="28.5">
      <c r="A108" s="24">
        <v>16</v>
      </c>
      <c r="B108" s="68" t="s">
        <v>40</v>
      </c>
      <c r="C108" s="24"/>
      <c r="D108" s="24"/>
      <c r="E108" s="24"/>
      <c r="F108" s="24"/>
      <c r="G108" s="24"/>
      <c r="H108" s="34"/>
      <c r="I108" s="34"/>
      <c r="J108" s="27"/>
    </row>
    <row r="109" spans="1:10" ht="30">
      <c r="A109" s="48" t="s">
        <v>84</v>
      </c>
      <c r="B109" s="80" t="s">
        <v>82</v>
      </c>
      <c r="C109" s="26"/>
      <c r="D109" s="26"/>
      <c r="E109" s="26"/>
      <c r="F109" s="26"/>
      <c r="G109" s="26"/>
      <c r="H109" s="34"/>
      <c r="I109" s="34"/>
      <c r="J109" s="27"/>
    </row>
    <row r="110" spans="1:10" ht="45">
      <c r="A110" s="26">
        <v>698</v>
      </c>
      <c r="B110" s="87" t="s">
        <v>106</v>
      </c>
      <c r="C110" s="24"/>
      <c r="D110" s="24"/>
      <c r="E110" s="24"/>
      <c r="F110" s="26"/>
      <c r="G110" s="26"/>
      <c r="H110" s="34"/>
      <c r="I110" s="34"/>
      <c r="J110" s="27"/>
    </row>
    <row r="111" spans="1:10" ht="28.5">
      <c r="A111" s="24">
        <v>17</v>
      </c>
      <c r="B111" s="68" t="s">
        <v>41</v>
      </c>
      <c r="C111" s="26"/>
      <c r="D111" s="26"/>
      <c r="E111" s="26"/>
      <c r="F111" s="26"/>
      <c r="G111" s="26"/>
      <c r="H111" s="34"/>
      <c r="I111" s="34"/>
      <c r="J111" s="27"/>
    </row>
    <row r="112" spans="1:10" ht="15">
      <c r="A112" s="24">
        <v>18</v>
      </c>
      <c r="B112" s="68" t="s">
        <v>42</v>
      </c>
      <c r="C112" s="26"/>
      <c r="D112" s="26"/>
      <c r="E112" s="26"/>
      <c r="F112" s="26"/>
      <c r="G112" s="26"/>
      <c r="H112" s="34"/>
      <c r="I112" s="34"/>
      <c r="J112" s="27"/>
    </row>
    <row r="113" spans="1:10" ht="28.5">
      <c r="A113" s="24">
        <v>19</v>
      </c>
      <c r="B113" s="68" t="s">
        <v>43</v>
      </c>
      <c r="C113" s="26"/>
      <c r="D113" s="26"/>
      <c r="E113" s="26"/>
      <c r="F113" s="26"/>
      <c r="G113" s="26"/>
      <c r="H113" s="34"/>
      <c r="I113" s="34"/>
      <c r="J113" s="27"/>
    </row>
    <row r="114" spans="1:10" ht="28.5">
      <c r="A114" s="24">
        <v>20</v>
      </c>
      <c r="B114" s="68" t="s">
        <v>45</v>
      </c>
      <c r="C114" s="24"/>
      <c r="D114" s="24"/>
      <c r="E114" s="24"/>
      <c r="F114" s="26"/>
      <c r="G114" s="26"/>
      <c r="H114" s="34"/>
      <c r="I114" s="34"/>
      <c r="J114" s="27"/>
    </row>
    <row r="115" spans="1:10" ht="71.25">
      <c r="A115" s="41" t="s">
        <v>44</v>
      </c>
      <c r="B115" s="40" t="s">
        <v>46</v>
      </c>
      <c r="C115" s="25"/>
      <c r="D115" s="25"/>
      <c r="E115" s="25"/>
      <c r="F115" s="25"/>
      <c r="G115" s="25"/>
      <c r="H115" s="25"/>
      <c r="I115" s="25"/>
      <c r="J115" s="25"/>
    </row>
    <row r="116" spans="1:10" ht="15">
      <c r="A116" s="48" t="s">
        <v>89</v>
      </c>
      <c r="B116" s="50" t="s">
        <v>79</v>
      </c>
      <c r="C116" s="25"/>
      <c r="D116" s="25"/>
      <c r="E116" s="25"/>
      <c r="F116" s="25"/>
      <c r="G116" s="25"/>
      <c r="H116" s="25"/>
      <c r="I116" s="25"/>
      <c r="J116" s="25"/>
    </row>
    <row r="117" spans="1:10" ht="15">
      <c r="A117" s="48" t="s">
        <v>90</v>
      </c>
      <c r="B117" s="50" t="s">
        <v>77</v>
      </c>
      <c r="C117" s="26">
        <v>3</v>
      </c>
      <c r="D117" s="25"/>
      <c r="E117" s="26">
        <v>3</v>
      </c>
      <c r="F117" s="25"/>
      <c r="G117" s="25"/>
      <c r="H117" s="25"/>
      <c r="I117" s="25"/>
      <c r="J117" s="25"/>
    </row>
    <row r="118" spans="1:10" ht="15">
      <c r="A118" s="49"/>
      <c r="B118" s="30" t="s">
        <v>63</v>
      </c>
      <c r="C118" s="66">
        <f>C9+C13+C19+C27+C29+C52+C57+C63+C65+C89+C90+C97+C101+C104+C107+C108+C111+C112+C113+C114+C115+C117</f>
        <v>231</v>
      </c>
      <c r="D118" s="66">
        <f aca="true" t="shared" si="11" ref="D118:J118">D9+D13+D19+D27+D29+D52+D57+D63+D65+D89+D90+D97+D101+D104+D107+D108+D111+D112+D113+D114+D115+D117</f>
        <v>16</v>
      </c>
      <c r="E118" s="66">
        <f t="shared" si="11"/>
        <v>214</v>
      </c>
      <c r="F118" s="66">
        <f t="shared" si="11"/>
        <v>1</v>
      </c>
      <c r="G118" s="66">
        <f t="shared" si="11"/>
        <v>0</v>
      </c>
      <c r="H118" s="66">
        <f t="shared" si="11"/>
        <v>11</v>
      </c>
      <c r="I118" s="66">
        <f t="shared" si="11"/>
        <v>0</v>
      </c>
      <c r="J118" s="66">
        <f t="shared" si="11"/>
        <v>0</v>
      </c>
    </row>
    <row r="119" spans="1:10" ht="15">
      <c r="A119" s="88"/>
      <c r="B119" s="89"/>
      <c r="C119" s="90"/>
      <c r="D119" s="90"/>
      <c r="E119" s="90"/>
      <c r="F119" s="90"/>
      <c r="G119" s="90"/>
      <c r="H119" s="90"/>
      <c r="I119" s="90"/>
      <c r="J119" s="90"/>
    </row>
    <row r="120" spans="1:10" ht="18.75">
      <c r="A120" s="91"/>
      <c r="B120" s="91"/>
      <c r="C120" s="21"/>
      <c r="D120" s="21"/>
      <c r="E120" s="21"/>
      <c r="F120" s="58"/>
      <c r="G120" s="59"/>
      <c r="H120" s="59"/>
      <c r="I120" s="59"/>
      <c r="J120" s="21"/>
    </row>
    <row r="121" spans="1:11" ht="18.75">
      <c r="A121" s="92"/>
      <c r="B121" s="52"/>
      <c r="C121" s="53"/>
      <c r="D121" s="57" t="s">
        <v>4</v>
      </c>
      <c r="E121" s="58"/>
      <c r="F121" s="58"/>
      <c r="G121" s="58"/>
      <c r="H121" s="58"/>
      <c r="I121" s="58"/>
      <c r="J121" s="56"/>
      <c r="K121" s="8"/>
    </row>
    <row r="122" spans="1:11" ht="18.75">
      <c r="A122" s="93"/>
      <c r="B122" s="45" t="s">
        <v>8</v>
      </c>
      <c r="C122" s="94"/>
      <c r="D122" s="47"/>
      <c r="E122" s="95"/>
      <c r="F122" s="95"/>
      <c r="G122" s="95"/>
      <c r="H122" s="95"/>
      <c r="I122" s="95"/>
      <c r="J122" s="95"/>
      <c r="K122" s="8"/>
    </row>
    <row r="123" spans="1:11" ht="19.5">
      <c r="A123" s="92"/>
      <c r="B123" s="45" t="s">
        <v>217</v>
      </c>
      <c r="C123" s="94"/>
      <c r="D123" s="96"/>
      <c r="E123" s="95"/>
      <c r="F123" s="95"/>
      <c r="G123" s="95"/>
      <c r="H123" s="95"/>
      <c r="I123" s="95"/>
      <c r="J123" s="95"/>
      <c r="K123" s="8"/>
    </row>
    <row r="124" spans="1:11" ht="18.75">
      <c r="A124" s="92"/>
      <c r="B124" s="52"/>
      <c r="C124" s="53"/>
      <c r="D124" s="46"/>
      <c r="E124" s="58"/>
      <c r="F124" s="58"/>
      <c r="G124" s="58"/>
      <c r="H124" s="58"/>
      <c r="I124" s="58"/>
      <c r="J124" s="56"/>
      <c r="K124" s="8"/>
    </row>
    <row r="125" spans="1:11" ht="15">
      <c r="A125" s="116" t="s">
        <v>0</v>
      </c>
      <c r="B125" s="116" t="s">
        <v>1</v>
      </c>
      <c r="C125" s="116" t="s">
        <v>99</v>
      </c>
      <c r="D125" s="116" t="s">
        <v>7</v>
      </c>
      <c r="E125" s="116"/>
      <c r="F125" s="116"/>
      <c r="G125" s="118"/>
      <c r="H125" s="116" t="s">
        <v>15</v>
      </c>
      <c r="I125" s="116" t="s">
        <v>12</v>
      </c>
      <c r="J125" s="116" t="s">
        <v>14</v>
      </c>
      <c r="K125" s="8"/>
    </row>
    <row r="126" spans="1:11" ht="76.5" customHeight="1">
      <c r="A126" s="116"/>
      <c r="B126" s="116"/>
      <c r="C126" s="116"/>
      <c r="D126" s="61" t="s">
        <v>9</v>
      </c>
      <c r="E126" s="61" t="s">
        <v>5</v>
      </c>
      <c r="F126" s="62" t="s">
        <v>6</v>
      </c>
      <c r="G126" s="62" t="s">
        <v>11</v>
      </c>
      <c r="H126" s="116"/>
      <c r="I126" s="116"/>
      <c r="J126" s="116"/>
      <c r="K126" s="8"/>
    </row>
    <row r="127" spans="1:11" ht="15">
      <c r="A127" s="63"/>
      <c r="B127" s="64" t="s">
        <v>2</v>
      </c>
      <c r="C127" s="64"/>
      <c r="D127" s="26"/>
      <c r="E127" s="26"/>
      <c r="F127" s="26"/>
      <c r="G127" s="26"/>
      <c r="H127" s="63"/>
      <c r="I127" s="63"/>
      <c r="J127" s="63"/>
      <c r="K127" s="8"/>
    </row>
    <row r="128" spans="1:11" ht="14.25">
      <c r="A128" s="41" t="s">
        <v>16</v>
      </c>
      <c r="B128" s="65" t="s">
        <v>24</v>
      </c>
      <c r="C128" s="66">
        <f>C129+C130</f>
        <v>8</v>
      </c>
      <c r="D128" s="66">
        <f aca="true" t="shared" si="12" ref="D128:J128">D129+D130</f>
        <v>8</v>
      </c>
      <c r="E128" s="66">
        <f t="shared" si="12"/>
        <v>0</v>
      </c>
      <c r="F128" s="66">
        <f t="shared" si="12"/>
        <v>0</v>
      </c>
      <c r="G128" s="66">
        <f t="shared" si="12"/>
        <v>0</v>
      </c>
      <c r="H128" s="66">
        <f t="shared" si="12"/>
        <v>0</v>
      </c>
      <c r="I128" s="66">
        <f t="shared" si="12"/>
        <v>0</v>
      </c>
      <c r="J128" s="66">
        <f t="shared" si="12"/>
        <v>0</v>
      </c>
      <c r="K128" s="8"/>
    </row>
    <row r="129" spans="1:11" ht="31.5" customHeight="1">
      <c r="A129" s="23">
        <v>515</v>
      </c>
      <c r="B129" s="50" t="s">
        <v>72</v>
      </c>
      <c r="C129" s="67">
        <v>2</v>
      </c>
      <c r="D129" s="26">
        <v>2</v>
      </c>
      <c r="E129" s="27"/>
      <c r="F129" s="27"/>
      <c r="G129" s="27"/>
      <c r="H129" s="34"/>
      <c r="I129" s="34"/>
      <c r="J129" s="27"/>
      <c r="K129" s="8"/>
    </row>
    <row r="130" spans="1:11" ht="31.5" customHeight="1">
      <c r="A130" s="23">
        <v>1021</v>
      </c>
      <c r="B130" s="50" t="s">
        <v>212</v>
      </c>
      <c r="C130" s="67">
        <v>6</v>
      </c>
      <c r="D130" s="26">
        <v>6</v>
      </c>
      <c r="E130" s="27"/>
      <c r="F130" s="27"/>
      <c r="G130" s="27"/>
      <c r="H130" s="34"/>
      <c r="I130" s="34"/>
      <c r="J130" s="27"/>
      <c r="K130" s="8"/>
    </row>
    <row r="131" spans="1:11" ht="17.25" customHeight="1">
      <c r="A131" s="41" t="s">
        <v>17</v>
      </c>
      <c r="B131" s="68" t="s">
        <v>25</v>
      </c>
      <c r="C131" s="24">
        <v>0</v>
      </c>
      <c r="D131" s="25">
        <v>0</v>
      </c>
      <c r="E131" s="24">
        <v>0</v>
      </c>
      <c r="F131" s="25">
        <v>0</v>
      </c>
      <c r="G131" s="25">
        <v>0</v>
      </c>
      <c r="H131" s="33">
        <v>0</v>
      </c>
      <c r="I131" s="33">
        <v>0</v>
      </c>
      <c r="J131" s="25">
        <v>0</v>
      </c>
      <c r="K131" s="8"/>
    </row>
    <row r="132" spans="1:11" ht="14.25">
      <c r="A132" s="41" t="s">
        <v>18</v>
      </c>
      <c r="B132" s="68" t="s">
        <v>26</v>
      </c>
      <c r="C132" s="24">
        <f>C133+C134+C135+C136+C137+C138+C139</f>
        <v>0</v>
      </c>
      <c r="D132" s="24">
        <f aca="true" t="shared" si="13" ref="D132:J132">D133+D134+D135+D136+D137+D138+D139</f>
        <v>0</v>
      </c>
      <c r="E132" s="24">
        <f t="shared" si="13"/>
        <v>0</v>
      </c>
      <c r="F132" s="24">
        <f t="shared" si="13"/>
        <v>0</v>
      </c>
      <c r="G132" s="24">
        <f t="shared" si="13"/>
        <v>0</v>
      </c>
      <c r="H132" s="24">
        <f t="shared" si="13"/>
        <v>0</v>
      </c>
      <c r="I132" s="24">
        <f t="shared" si="13"/>
        <v>0</v>
      </c>
      <c r="J132" s="24">
        <f t="shared" si="13"/>
        <v>0</v>
      </c>
      <c r="K132" s="8"/>
    </row>
    <row r="133" spans="1:11" ht="15">
      <c r="A133" s="49" t="s">
        <v>115</v>
      </c>
      <c r="B133" s="72" t="s">
        <v>116</v>
      </c>
      <c r="C133" s="26"/>
      <c r="D133" s="24"/>
      <c r="E133" s="26"/>
      <c r="F133" s="25"/>
      <c r="G133" s="26"/>
      <c r="H133" s="33"/>
      <c r="I133" s="33"/>
      <c r="J133" s="25"/>
      <c r="K133" s="8"/>
    </row>
    <row r="134" spans="1:11" ht="30">
      <c r="A134" s="49" t="s">
        <v>123</v>
      </c>
      <c r="B134" s="72" t="s">
        <v>154</v>
      </c>
      <c r="C134" s="26"/>
      <c r="D134" s="26"/>
      <c r="E134" s="24"/>
      <c r="F134" s="25"/>
      <c r="G134" s="26"/>
      <c r="H134" s="33"/>
      <c r="I134" s="33"/>
      <c r="J134" s="25"/>
      <c r="K134" s="8"/>
    </row>
    <row r="135" spans="1:11" ht="45" customHeight="1">
      <c r="A135" s="97">
        <v>250</v>
      </c>
      <c r="B135" s="98" t="s">
        <v>162</v>
      </c>
      <c r="C135" s="32"/>
      <c r="D135" s="99"/>
      <c r="E135" s="32"/>
      <c r="F135" s="100"/>
      <c r="G135" s="32"/>
      <c r="H135" s="33"/>
      <c r="I135" s="33"/>
      <c r="J135" s="25"/>
      <c r="K135" s="8"/>
    </row>
    <row r="136" spans="1:11" ht="60.75" customHeight="1">
      <c r="A136" s="101">
        <v>943</v>
      </c>
      <c r="B136" s="102" t="s">
        <v>177</v>
      </c>
      <c r="C136" s="26"/>
      <c r="D136" s="24"/>
      <c r="E136" s="26"/>
      <c r="F136" s="25"/>
      <c r="G136" s="26"/>
      <c r="H136" s="33"/>
      <c r="I136" s="33"/>
      <c r="J136" s="25"/>
      <c r="K136" s="8"/>
    </row>
    <row r="137" spans="1:11" ht="44.25" customHeight="1">
      <c r="A137" s="49" t="s">
        <v>134</v>
      </c>
      <c r="B137" s="72" t="s">
        <v>135</v>
      </c>
      <c r="C137" s="26"/>
      <c r="D137" s="24"/>
      <c r="E137" s="24"/>
      <c r="F137" s="25"/>
      <c r="G137" s="26"/>
      <c r="H137" s="33"/>
      <c r="I137" s="33"/>
      <c r="J137" s="25"/>
      <c r="K137" s="8"/>
    </row>
    <row r="138" spans="1:11" ht="15">
      <c r="A138" s="49" t="s">
        <v>128</v>
      </c>
      <c r="B138" s="72" t="s">
        <v>129</v>
      </c>
      <c r="C138" s="26"/>
      <c r="D138" s="26"/>
      <c r="E138" s="26"/>
      <c r="F138" s="25"/>
      <c r="G138" s="26"/>
      <c r="H138" s="33"/>
      <c r="I138" s="33"/>
      <c r="J138" s="25"/>
      <c r="K138" s="8"/>
    </row>
    <row r="139" spans="1:11" ht="15">
      <c r="A139" s="48" t="s">
        <v>85</v>
      </c>
      <c r="B139" s="50" t="s">
        <v>76</v>
      </c>
      <c r="C139" s="26"/>
      <c r="D139" s="26"/>
      <c r="E139" s="26"/>
      <c r="F139" s="26"/>
      <c r="G139" s="26"/>
      <c r="H139" s="26"/>
      <c r="I139" s="26"/>
      <c r="J139" s="26"/>
      <c r="K139" s="8"/>
    </row>
    <row r="140" spans="1:11" ht="15">
      <c r="A140" s="41" t="s">
        <v>19</v>
      </c>
      <c r="B140" s="68" t="s">
        <v>27</v>
      </c>
      <c r="C140" s="24"/>
      <c r="D140" s="24"/>
      <c r="E140" s="24"/>
      <c r="F140" s="24"/>
      <c r="G140" s="24"/>
      <c r="H140" s="34"/>
      <c r="I140" s="34"/>
      <c r="J140" s="27"/>
      <c r="K140" s="8"/>
    </row>
    <row r="141" spans="1:11" ht="45">
      <c r="A141" s="49" t="s">
        <v>139</v>
      </c>
      <c r="B141" s="72" t="s">
        <v>138</v>
      </c>
      <c r="C141" s="27"/>
      <c r="D141" s="27"/>
      <c r="E141" s="27"/>
      <c r="F141" s="27"/>
      <c r="G141" s="27"/>
      <c r="H141" s="34"/>
      <c r="I141" s="34"/>
      <c r="J141" s="27"/>
      <c r="K141" s="8"/>
    </row>
    <row r="142" spans="1:11" ht="45">
      <c r="A142" s="49" t="s">
        <v>140</v>
      </c>
      <c r="B142" s="72" t="s">
        <v>141</v>
      </c>
      <c r="C142" s="27"/>
      <c r="D142" s="27"/>
      <c r="E142" s="27"/>
      <c r="F142" s="27"/>
      <c r="G142" s="27"/>
      <c r="H142" s="34"/>
      <c r="I142" s="34"/>
      <c r="J142" s="27"/>
      <c r="K142" s="8"/>
    </row>
    <row r="143" spans="1:11" ht="14.25">
      <c r="A143" s="41" t="s">
        <v>20</v>
      </c>
      <c r="B143" s="68" t="s">
        <v>28</v>
      </c>
      <c r="C143" s="24">
        <f>C144+C145+C146+C147+C148+C149+C150+C151+C152+C153+C154+C155+C156+C157+C158+C159+C160</f>
        <v>14</v>
      </c>
      <c r="D143" s="24">
        <f aca="true" t="shared" si="14" ref="D143:J143">D144+D145+D146+D147+D148+D149+D150+D151+D152+D153+D154+D155+D156+D157+D158+D159+D160</f>
        <v>1</v>
      </c>
      <c r="E143" s="24">
        <f t="shared" si="14"/>
        <v>13</v>
      </c>
      <c r="F143" s="24">
        <f t="shared" si="14"/>
        <v>0</v>
      </c>
      <c r="G143" s="24">
        <f t="shared" si="14"/>
        <v>0</v>
      </c>
      <c r="H143" s="24">
        <f t="shared" si="14"/>
        <v>0</v>
      </c>
      <c r="I143" s="24">
        <f t="shared" si="14"/>
        <v>0</v>
      </c>
      <c r="J143" s="24">
        <f t="shared" si="14"/>
        <v>1</v>
      </c>
      <c r="K143" s="8"/>
    </row>
    <row r="144" spans="1:11" ht="15">
      <c r="A144" s="49" t="s">
        <v>57</v>
      </c>
      <c r="B144" s="72" t="s">
        <v>58</v>
      </c>
      <c r="C144" s="26"/>
      <c r="D144" s="26"/>
      <c r="E144" s="26"/>
      <c r="F144" s="24"/>
      <c r="G144" s="27"/>
      <c r="H144" s="27"/>
      <c r="I144" s="27"/>
      <c r="J144" s="27"/>
      <c r="K144" s="8"/>
    </row>
    <row r="145" spans="1:11" ht="75">
      <c r="A145" s="103" t="s">
        <v>47</v>
      </c>
      <c r="B145" s="104" t="s">
        <v>48</v>
      </c>
      <c r="C145" s="29"/>
      <c r="D145" s="29"/>
      <c r="E145" s="29"/>
      <c r="F145" s="29"/>
      <c r="G145" s="29"/>
      <c r="H145" s="29"/>
      <c r="I145" s="27"/>
      <c r="J145" s="27"/>
      <c r="K145" s="8"/>
    </row>
    <row r="146" spans="1:11" ht="15">
      <c r="A146" s="49" t="s">
        <v>59</v>
      </c>
      <c r="B146" s="72" t="s">
        <v>60</v>
      </c>
      <c r="C146" s="27"/>
      <c r="D146" s="27"/>
      <c r="E146" s="27"/>
      <c r="F146" s="27"/>
      <c r="G146" s="27"/>
      <c r="H146" s="27"/>
      <c r="I146" s="27"/>
      <c r="J146" s="27"/>
      <c r="K146" s="8"/>
    </row>
    <row r="147" spans="1:11" ht="45">
      <c r="A147" s="48" t="s">
        <v>97</v>
      </c>
      <c r="B147" s="22" t="s">
        <v>96</v>
      </c>
      <c r="C147" s="63"/>
      <c r="D147" s="63"/>
      <c r="E147" s="63"/>
      <c r="F147" s="102"/>
      <c r="G147" s="102"/>
      <c r="H147" s="102"/>
      <c r="I147" s="27"/>
      <c r="J147" s="27"/>
      <c r="K147" s="8"/>
    </row>
    <row r="148" spans="1:11" ht="46.5" customHeight="1">
      <c r="A148" s="49" t="s">
        <v>53</v>
      </c>
      <c r="B148" s="72" t="s">
        <v>54</v>
      </c>
      <c r="C148" s="27"/>
      <c r="D148" s="27"/>
      <c r="E148" s="27"/>
      <c r="F148" s="27"/>
      <c r="G148" s="27"/>
      <c r="H148" s="27"/>
      <c r="I148" s="27"/>
      <c r="J148" s="27"/>
      <c r="K148" s="12"/>
    </row>
    <row r="149" spans="1:11" ht="46.5" customHeight="1">
      <c r="A149" s="49" t="s">
        <v>197</v>
      </c>
      <c r="B149" s="72" t="s">
        <v>105</v>
      </c>
      <c r="C149" s="27">
        <v>1</v>
      </c>
      <c r="D149" s="27"/>
      <c r="E149" s="27">
        <v>1</v>
      </c>
      <c r="F149" s="27"/>
      <c r="G149" s="27"/>
      <c r="H149" s="27"/>
      <c r="I149" s="27"/>
      <c r="J149" s="27"/>
      <c r="K149" s="12"/>
    </row>
    <row r="150" spans="1:11" ht="46.5" customHeight="1">
      <c r="A150" s="23">
        <v>576</v>
      </c>
      <c r="B150" s="50" t="s">
        <v>93</v>
      </c>
      <c r="C150" s="27">
        <v>2</v>
      </c>
      <c r="D150" s="27"/>
      <c r="E150" s="27">
        <v>2</v>
      </c>
      <c r="F150" s="27"/>
      <c r="G150" s="27"/>
      <c r="H150" s="27"/>
      <c r="I150" s="27"/>
      <c r="J150" s="27"/>
      <c r="K150" s="12"/>
    </row>
    <row r="151" spans="1:11" ht="45">
      <c r="A151" s="48" t="s">
        <v>71</v>
      </c>
      <c r="B151" s="78" t="s">
        <v>70</v>
      </c>
      <c r="C151" s="27"/>
      <c r="D151" s="27"/>
      <c r="E151" s="27"/>
      <c r="F151" s="27"/>
      <c r="G151" s="27"/>
      <c r="H151" s="27"/>
      <c r="I151" s="27"/>
      <c r="J151" s="27"/>
      <c r="K151" s="12"/>
    </row>
    <row r="152" spans="1:11" ht="41.25" customHeight="1">
      <c r="A152" s="48" t="s">
        <v>173</v>
      </c>
      <c r="B152" s="105" t="s">
        <v>111</v>
      </c>
      <c r="C152" s="27"/>
      <c r="D152" s="27"/>
      <c r="E152" s="27"/>
      <c r="F152" s="27"/>
      <c r="G152" s="27"/>
      <c r="H152" s="27"/>
      <c r="I152" s="27"/>
      <c r="J152" s="27"/>
      <c r="K152" s="12"/>
    </row>
    <row r="153" spans="1:11" ht="15">
      <c r="A153" s="23">
        <v>586</v>
      </c>
      <c r="B153" s="54" t="s">
        <v>73</v>
      </c>
      <c r="C153" s="27"/>
      <c r="D153" s="27"/>
      <c r="E153" s="27"/>
      <c r="F153" s="27"/>
      <c r="G153" s="27"/>
      <c r="H153" s="27"/>
      <c r="I153" s="27"/>
      <c r="J153" s="27"/>
      <c r="K153" s="12"/>
    </row>
    <row r="154" spans="1:11" ht="45">
      <c r="A154" s="23">
        <v>589</v>
      </c>
      <c r="B154" s="54" t="s">
        <v>117</v>
      </c>
      <c r="C154" s="27"/>
      <c r="D154" s="27"/>
      <c r="E154" s="27"/>
      <c r="F154" s="27"/>
      <c r="G154" s="27"/>
      <c r="H154" s="27"/>
      <c r="I154" s="27"/>
      <c r="J154" s="27"/>
      <c r="K154" s="12"/>
    </row>
    <row r="155" spans="1:11" ht="15">
      <c r="A155" s="23">
        <v>590</v>
      </c>
      <c r="B155" s="54" t="s">
        <v>213</v>
      </c>
      <c r="C155" s="27">
        <v>1</v>
      </c>
      <c r="D155" s="27"/>
      <c r="E155" s="27">
        <v>1</v>
      </c>
      <c r="F155" s="27"/>
      <c r="G155" s="27"/>
      <c r="H155" s="27"/>
      <c r="I155" s="27"/>
      <c r="J155" s="27"/>
      <c r="K155" s="12"/>
    </row>
    <row r="156" spans="1:11" ht="15">
      <c r="A156" s="48" t="s">
        <v>91</v>
      </c>
      <c r="B156" s="50" t="s">
        <v>78</v>
      </c>
      <c r="C156" s="26">
        <v>1</v>
      </c>
      <c r="D156" s="25"/>
      <c r="E156" s="26">
        <v>1</v>
      </c>
      <c r="F156" s="25"/>
      <c r="G156" s="25"/>
      <c r="H156" s="25"/>
      <c r="I156" s="25"/>
      <c r="J156" s="26"/>
      <c r="K156" s="12"/>
    </row>
    <row r="157" spans="1:11" ht="30">
      <c r="A157" s="23">
        <v>598</v>
      </c>
      <c r="B157" s="106" t="s">
        <v>168</v>
      </c>
      <c r="C157" s="27"/>
      <c r="D157" s="27"/>
      <c r="E157" s="27"/>
      <c r="F157" s="27"/>
      <c r="G157" s="27"/>
      <c r="H157" s="27"/>
      <c r="I157" s="27"/>
      <c r="J157" s="27"/>
      <c r="K157" s="12"/>
    </row>
    <row r="158" spans="1:11" ht="45">
      <c r="A158" s="23">
        <v>600</v>
      </c>
      <c r="B158" s="22" t="s">
        <v>87</v>
      </c>
      <c r="C158" s="27"/>
      <c r="D158" s="27"/>
      <c r="E158" s="27"/>
      <c r="F158" s="27"/>
      <c r="G158" s="27"/>
      <c r="H158" s="27"/>
      <c r="I158" s="27"/>
      <c r="J158" s="27"/>
      <c r="K158" s="12"/>
    </row>
    <row r="159" spans="1:11" ht="46.5" customHeight="1">
      <c r="A159" s="79">
        <v>601</v>
      </c>
      <c r="B159" s="107" t="s">
        <v>64</v>
      </c>
      <c r="C159" s="29">
        <v>5</v>
      </c>
      <c r="D159" s="27">
        <v>1</v>
      </c>
      <c r="E159" s="27">
        <v>4</v>
      </c>
      <c r="F159" s="27"/>
      <c r="G159" s="27"/>
      <c r="H159" s="27"/>
      <c r="I159" s="27"/>
      <c r="J159" s="27"/>
      <c r="K159" s="12"/>
    </row>
    <row r="160" spans="1:11" ht="46.5" customHeight="1">
      <c r="A160" s="23">
        <v>890</v>
      </c>
      <c r="B160" s="50" t="s">
        <v>65</v>
      </c>
      <c r="C160" s="27">
        <v>4</v>
      </c>
      <c r="D160" s="27"/>
      <c r="E160" s="27">
        <v>4</v>
      </c>
      <c r="F160" s="27"/>
      <c r="G160" s="27"/>
      <c r="H160" s="27"/>
      <c r="I160" s="27"/>
      <c r="J160" s="27">
        <v>1</v>
      </c>
      <c r="K160" s="12"/>
    </row>
    <row r="161" spans="1:11" ht="23.25" customHeight="1">
      <c r="A161" s="41" t="s">
        <v>21</v>
      </c>
      <c r="B161" s="68" t="s">
        <v>29</v>
      </c>
      <c r="C161" s="24">
        <f>C162+C163+C164+C165+C166</f>
        <v>0</v>
      </c>
      <c r="D161" s="24">
        <f aca="true" t="shared" si="15" ref="D161:J161">D162+D163+D164+D165+D166</f>
        <v>0</v>
      </c>
      <c r="E161" s="24">
        <f t="shared" si="15"/>
        <v>0</v>
      </c>
      <c r="F161" s="24">
        <f t="shared" si="15"/>
        <v>0</v>
      </c>
      <c r="G161" s="24">
        <f t="shared" si="15"/>
        <v>0</v>
      </c>
      <c r="H161" s="24">
        <f t="shared" si="15"/>
        <v>0</v>
      </c>
      <c r="I161" s="24">
        <f t="shared" si="15"/>
        <v>0</v>
      </c>
      <c r="J161" s="24">
        <f t="shared" si="15"/>
        <v>0</v>
      </c>
      <c r="K161" s="12"/>
    </row>
    <row r="162" spans="1:11" ht="22.5" customHeight="1">
      <c r="A162" s="79">
        <v>164</v>
      </c>
      <c r="B162" s="54" t="s">
        <v>74</v>
      </c>
      <c r="C162" s="32"/>
      <c r="D162" s="32"/>
      <c r="E162" s="32"/>
      <c r="F162" s="29"/>
      <c r="G162" s="29"/>
      <c r="H162" s="29"/>
      <c r="I162" s="29"/>
      <c r="J162" s="29"/>
      <c r="K162" s="12"/>
    </row>
    <row r="163" spans="1:11" ht="44.25" customHeight="1">
      <c r="A163" s="79">
        <v>393</v>
      </c>
      <c r="B163" s="54" t="s">
        <v>125</v>
      </c>
      <c r="C163" s="32"/>
      <c r="D163" s="32"/>
      <c r="E163" s="32"/>
      <c r="F163" s="29"/>
      <c r="G163" s="29"/>
      <c r="H163" s="29"/>
      <c r="I163" s="29"/>
      <c r="J163" s="29"/>
      <c r="K163" s="12"/>
    </row>
    <row r="164" spans="1:11" ht="32.25" customHeight="1">
      <c r="A164" s="23">
        <v>657</v>
      </c>
      <c r="B164" s="22" t="s">
        <v>98</v>
      </c>
      <c r="C164" s="26"/>
      <c r="D164" s="26"/>
      <c r="E164" s="26"/>
      <c r="F164" s="22"/>
      <c r="G164" s="22"/>
      <c r="H164" s="22"/>
      <c r="I164" s="22"/>
      <c r="J164" s="22"/>
      <c r="K164" s="12"/>
    </row>
    <row r="165" spans="1:11" ht="32.25" customHeight="1">
      <c r="A165" s="76">
        <v>659</v>
      </c>
      <c r="B165" s="62" t="s">
        <v>155</v>
      </c>
      <c r="C165" s="43"/>
      <c r="D165" s="43"/>
      <c r="E165" s="43"/>
      <c r="F165" s="86"/>
      <c r="G165" s="86"/>
      <c r="H165" s="86"/>
      <c r="I165" s="86"/>
      <c r="J165" s="86"/>
      <c r="K165" s="12"/>
    </row>
    <row r="166" spans="1:11" ht="15" customHeight="1">
      <c r="A166" s="36" t="s">
        <v>51</v>
      </c>
      <c r="B166" s="108" t="s">
        <v>52</v>
      </c>
      <c r="C166" s="43"/>
      <c r="D166" s="43"/>
      <c r="E166" s="43"/>
      <c r="F166" s="31"/>
      <c r="G166" s="31"/>
      <c r="H166" s="31"/>
      <c r="I166" s="31"/>
      <c r="J166" s="31"/>
      <c r="K166" s="12"/>
    </row>
    <row r="167" spans="1:11" ht="28.5" customHeight="1">
      <c r="A167" s="41" t="s">
        <v>22</v>
      </c>
      <c r="B167" s="68" t="s">
        <v>30</v>
      </c>
      <c r="C167" s="24">
        <f>C168+C169+C170</f>
        <v>0</v>
      </c>
      <c r="D167" s="24">
        <f aca="true" t="shared" si="16" ref="D167:J167">D168+D169+D170</f>
        <v>0</v>
      </c>
      <c r="E167" s="24">
        <f t="shared" si="16"/>
        <v>0</v>
      </c>
      <c r="F167" s="24">
        <f t="shared" si="16"/>
        <v>0</v>
      </c>
      <c r="G167" s="24">
        <f t="shared" si="16"/>
        <v>0</v>
      </c>
      <c r="H167" s="24">
        <f t="shared" si="16"/>
        <v>0</v>
      </c>
      <c r="I167" s="24">
        <f t="shared" si="16"/>
        <v>0</v>
      </c>
      <c r="J167" s="24">
        <f t="shared" si="16"/>
        <v>0</v>
      </c>
      <c r="K167" s="12"/>
    </row>
    <row r="168" spans="1:11" ht="28.5" customHeight="1">
      <c r="A168" s="109" t="s">
        <v>166</v>
      </c>
      <c r="B168" s="106" t="s">
        <v>167</v>
      </c>
      <c r="C168" s="28"/>
      <c r="D168" s="26"/>
      <c r="E168" s="26"/>
      <c r="F168" s="25"/>
      <c r="G168" s="25"/>
      <c r="H168" s="25"/>
      <c r="I168" s="25"/>
      <c r="J168" s="25"/>
      <c r="K168" s="12"/>
    </row>
    <row r="169" spans="1:11" ht="28.5" customHeight="1">
      <c r="A169" s="49" t="s">
        <v>101</v>
      </c>
      <c r="B169" s="72" t="s">
        <v>100</v>
      </c>
      <c r="C169" s="24"/>
      <c r="D169" s="24"/>
      <c r="E169" s="24"/>
      <c r="F169" s="24"/>
      <c r="G169" s="24"/>
      <c r="H169" s="24"/>
      <c r="I169" s="24"/>
      <c r="J169" s="24"/>
      <c r="K169" s="12"/>
    </row>
    <row r="170" spans="1:11" ht="45.75" customHeight="1">
      <c r="A170" s="49" t="s">
        <v>55</v>
      </c>
      <c r="B170" s="72" t="s">
        <v>56</v>
      </c>
      <c r="C170" s="27"/>
      <c r="D170" s="27"/>
      <c r="E170" s="27"/>
      <c r="F170" s="27"/>
      <c r="G170" s="27"/>
      <c r="H170" s="27"/>
      <c r="I170" s="27"/>
      <c r="J170" s="27"/>
      <c r="K170" s="12"/>
    </row>
    <row r="171" spans="1:11" ht="17.25" customHeight="1">
      <c r="A171" s="41" t="s">
        <v>23</v>
      </c>
      <c r="B171" s="68" t="s">
        <v>31</v>
      </c>
      <c r="C171" s="24">
        <f>C172+C173</f>
        <v>1</v>
      </c>
      <c r="D171" s="24">
        <f aca="true" t="shared" si="17" ref="D171:J171">D172+D173</f>
        <v>0</v>
      </c>
      <c r="E171" s="24">
        <f t="shared" si="17"/>
        <v>1</v>
      </c>
      <c r="F171" s="24">
        <f t="shared" si="17"/>
        <v>0</v>
      </c>
      <c r="G171" s="24">
        <f t="shared" si="17"/>
        <v>0</v>
      </c>
      <c r="H171" s="24">
        <f t="shared" si="17"/>
        <v>0</v>
      </c>
      <c r="I171" s="24">
        <f t="shared" si="17"/>
        <v>0</v>
      </c>
      <c r="J171" s="24">
        <f t="shared" si="17"/>
        <v>0</v>
      </c>
      <c r="K171" s="12"/>
    </row>
    <row r="172" spans="1:11" ht="31.5" customHeight="1">
      <c r="A172" s="49" t="s">
        <v>176</v>
      </c>
      <c r="B172" s="30" t="s">
        <v>174</v>
      </c>
      <c r="C172" s="26"/>
      <c r="D172" s="26"/>
      <c r="E172" s="26"/>
      <c r="F172" s="26"/>
      <c r="G172" s="26"/>
      <c r="H172" s="33"/>
      <c r="I172" s="33"/>
      <c r="J172" s="25"/>
      <c r="K172" s="12"/>
    </row>
    <row r="173" spans="1:11" ht="31.5" customHeight="1">
      <c r="A173" s="49" t="s">
        <v>189</v>
      </c>
      <c r="B173" s="30" t="s">
        <v>190</v>
      </c>
      <c r="C173" s="26">
        <v>1</v>
      </c>
      <c r="D173" s="26"/>
      <c r="E173" s="26">
        <v>1</v>
      </c>
      <c r="F173" s="26"/>
      <c r="G173" s="26"/>
      <c r="H173" s="33"/>
      <c r="I173" s="33"/>
      <c r="J173" s="25"/>
      <c r="K173" s="12"/>
    </row>
    <row r="174" spans="1:11" ht="18.75" customHeight="1">
      <c r="A174" s="41" t="s">
        <v>32</v>
      </c>
      <c r="B174" s="40" t="s">
        <v>33</v>
      </c>
      <c r="C174" s="24">
        <f>C175+C176+C177+C178+C179+C180+C181+C182+C183+C184+C185+C186+C187+C188+C189+C190+C191+C192+C193+C194+C195</f>
        <v>31</v>
      </c>
      <c r="D174" s="24">
        <f aca="true" t="shared" si="18" ref="D174:J174">D175+D176+D177+D178+D179+D180+D181+D182+D183+D184+D185+D186+D187+D188+D189+D190+D191+D192+D193+D194+D195</f>
        <v>7</v>
      </c>
      <c r="E174" s="24">
        <f t="shared" si="18"/>
        <v>24</v>
      </c>
      <c r="F174" s="24">
        <f t="shared" si="18"/>
        <v>0</v>
      </c>
      <c r="G174" s="24">
        <f t="shared" si="18"/>
        <v>0</v>
      </c>
      <c r="H174" s="24">
        <f t="shared" si="18"/>
        <v>0</v>
      </c>
      <c r="I174" s="24">
        <f t="shared" si="18"/>
        <v>0</v>
      </c>
      <c r="J174" s="24">
        <f t="shared" si="18"/>
        <v>8</v>
      </c>
      <c r="K174" s="12"/>
    </row>
    <row r="175" spans="1:11" ht="19.5" customHeight="1">
      <c r="A175" s="7" t="s">
        <v>49</v>
      </c>
      <c r="B175" s="22" t="s">
        <v>50</v>
      </c>
      <c r="C175" s="26"/>
      <c r="D175" s="26"/>
      <c r="E175" s="26"/>
      <c r="F175" s="25"/>
      <c r="G175" s="25"/>
      <c r="H175" s="25"/>
      <c r="I175" s="25"/>
      <c r="J175" s="25"/>
      <c r="K175" s="12"/>
    </row>
    <row r="176" spans="1:11" ht="21" customHeight="1">
      <c r="A176" s="48" t="s">
        <v>69</v>
      </c>
      <c r="B176" s="50" t="s">
        <v>68</v>
      </c>
      <c r="C176" s="26"/>
      <c r="D176" s="26"/>
      <c r="E176" s="26"/>
      <c r="F176" s="25"/>
      <c r="G176" s="25"/>
      <c r="H176" s="25"/>
      <c r="I176" s="25"/>
      <c r="J176" s="25"/>
      <c r="K176" s="12"/>
    </row>
    <row r="177" spans="1:11" ht="21" customHeight="1">
      <c r="A177" s="48" t="s">
        <v>205</v>
      </c>
      <c r="B177" s="50" t="s">
        <v>206</v>
      </c>
      <c r="C177" s="26">
        <v>1</v>
      </c>
      <c r="D177" s="26"/>
      <c r="E177" s="26">
        <v>1</v>
      </c>
      <c r="F177" s="25"/>
      <c r="G177" s="26"/>
      <c r="H177" s="25"/>
      <c r="I177" s="25"/>
      <c r="J177" s="25"/>
      <c r="K177" s="12"/>
    </row>
    <row r="178" spans="1:11" ht="34.5" customHeight="1">
      <c r="A178" s="48" t="s">
        <v>187</v>
      </c>
      <c r="B178" s="50" t="s">
        <v>188</v>
      </c>
      <c r="C178" s="26">
        <v>1</v>
      </c>
      <c r="D178" s="26"/>
      <c r="E178" s="26">
        <v>1</v>
      </c>
      <c r="F178" s="25"/>
      <c r="G178" s="25"/>
      <c r="H178" s="25"/>
      <c r="I178" s="25"/>
      <c r="J178" s="26">
        <v>1</v>
      </c>
      <c r="K178" s="12"/>
    </row>
    <row r="179" spans="1:11" ht="18.75" customHeight="1">
      <c r="A179" s="7" t="s">
        <v>62</v>
      </c>
      <c r="B179" s="22" t="s">
        <v>3</v>
      </c>
      <c r="C179" s="26"/>
      <c r="D179" s="26"/>
      <c r="E179" s="26"/>
      <c r="F179" s="25"/>
      <c r="G179" s="25"/>
      <c r="H179" s="25"/>
      <c r="I179" s="25"/>
      <c r="J179" s="25"/>
      <c r="K179" s="12"/>
    </row>
    <row r="180" spans="1:11" ht="20.25" customHeight="1">
      <c r="A180" s="26" t="s">
        <v>67</v>
      </c>
      <c r="B180" s="50" t="s">
        <v>66</v>
      </c>
      <c r="C180" s="26"/>
      <c r="D180" s="26"/>
      <c r="E180" s="26"/>
      <c r="F180" s="25"/>
      <c r="G180" s="26"/>
      <c r="H180" s="25"/>
      <c r="I180" s="25"/>
      <c r="J180" s="26"/>
      <c r="K180" s="12"/>
    </row>
    <row r="181" spans="1:11" ht="32.25" customHeight="1">
      <c r="A181" s="26">
        <v>779</v>
      </c>
      <c r="B181" s="50" t="s">
        <v>194</v>
      </c>
      <c r="C181" s="26">
        <v>1</v>
      </c>
      <c r="D181" s="26"/>
      <c r="E181" s="26">
        <v>1</v>
      </c>
      <c r="F181" s="25"/>
      <c r="G181" s="26"/>
      <c r="H181" s="25"/>
      <c r="I181" s="25"/>
      <c r="J181" s="26"/>
      <c r="K181" s="12"/>
    </row>
    <row r="182" spans="1:11" ht="63" customHeight="1">
      <c r="A182" s="26">
        <v>274</v>
      </c>
      <c r="B182" s="44" t="s">
        <v>191</v>
      </c>
      <c r="C182" s="26">
        <v>3</v>
      </c>
      <c r="D182" s="26">
        <v>2</v>
      </c>
      <c r="E182" s="26">
        <v>1</v>
      </c>
      <c r="F182" s="25"/>
      <c r="G182" s="26"/>
      <c r="H182" s="25"/>
      <c r="I182" s="25"/>
      <c r="J182" s="26">
        <v>1</v>
      </c>
      <c r="K182" s="12"/>
    </row>
    <row r="183" spans="1:10" ht="51" customHeight="1">
      <c r="A183" s="26">
        <v>317</v>
      </c>
      <c r="B183" s="51" t="s">
        <v>144</v>
      </c>
      <c r="C183" s="26"/>
      <c r="D183" s="26"/>
      <c r="E183" s="26"/>
      <c r="F183" s="25"/>
      <c r="G183" s="26"/>
      <c r="H183" s="25"/>
      <c r="I183" s="25"/>
      <c r="J183" s="25"/>
    </row>
    <row r="184" spans="1:11" ht="47.25" customHeight="1">
      <c r="A184" s="23">
        <v>380</v>
      </c>
      <c r="B184" s="50" t="s">
        <v>61</v>
      </c>
      <c r="C184" s="26"/>
      <c r="D184" s="26"/>
      <c r="E184" s="26"/>
      <c r="F184" s="25"/>
      <c r="G184" s="26"/>
      <c r="H184" s="25"/>
      <c r="I184" s="25"/>
      <c r="J184" s="26"/>
      <c r="K184" s="12"/>
    </row>
    <row r="185" spans="1:11" ht="19.5" customHeight="1">
      <c r="A185" s="48" t="s">
        <v>163</v>
      </c>
      <c r="B185" s="110" t="s">
        <v>164</v>
      </c>
      <c r="C185" s="26"/>
      <c r="D185" s="26"/>
      <c r="E185" s="26"/>
      <c r="F185" s="25"/>
      <c r="G185" s="25"/>
      <c r="H185" s="25"/>
      <c r="I185" s="25"/>
      <c r="J185" s="24"/>
      <c r="K185" s="12"/>
    </row>
    <row r="186" spans="1:11" ht="19.5" customHeight="1">
      <c r="A186" s="7" t="s">
        <v>175</v>
      </c>
      <c r="B186" s="22" t="s">
        <v>172</v>
      </c>
      <c r="C186" s="26"/>
      <c r="D186" s="24"/>
      <c r="E186" s="26"/>
      <c r="F186" s="25"/>
      <c r="G186" s="25"/>
      <c r="H186" s="25"/>
      <c r="I186" s="25"/>
      <c r="J186" s="24"/>
      <c r="K186" s="12"/>
    </row>
    <row r="187" spans="1:11" ht="30.75" customHeight="1">
      <c r="A187" s="23">
        <v>607</v>
      </c>
      <c r="B187" s="22" t="s">
        <v>81</v>
      </c>
      <c r="C187" s="26">
        <v>10</v>
      </c>
      <c r="D187" s="26">
        <v>1</v>
      </c>
      <c r="E187" s="26">
        <v>9</v>
      </c>
      <c r="F187" s="26"/>
      <c r="G187" s="26"/>
      <c r="H187" s="25"/>
      <c r="I187" s="25"/>
      <c r="J187" s="26">
        <v>4</v>
      </c>
      <c r="K187" s="12"/>
    </row>
    <row r="188" spans="1:11" ht="30.75" customHeight="1">
      <c r="A188" s="23">
        <v>689</v>
      </c>
      <c r="B188" s="22" t="s">
        <v>136</v>
      </c>
      <c r="C188" s="26"/>
      <c r="D188" s="26"/>
      <c r="E188" s="26"/>
      <c r="F188" s="25"/>
      <c r="G188" s="26"/>
      <c r="H188" s="25"/>
      <c r="I188" s="25"/>
      <c r="J188" s="26"/>
      <c r="K188" s="12"/>
    </row>
    <row r="189" spans="1:11" ht="90">
      <c r="A189" s="26">
        <v>886</v>
      </c>
      <c r="B189" s="70" t="s">
        <v>126</v>
      </c>
      <c r="C189" s="26">
        <v>2</v>
      </c>
      <c r="D189" s="26"/>
      <c r="E189" s="26">
        <v>2</v>
      </c>
      <c r="F189" s="26"/>
      <c r="G189" s="26"/>
      <c r="H189" s="34"/>
      <c r="I189" s="34"/>
      <c r="J189" s="27">
        <v>1</v>
      </c>
      <c r="K189" s="12"/>
    </row>
    <row r="190" spans="1:11" ht="60">
      <c r="A190" s="26">
        <v>887</v>
      </c>
      <c r="B190" s="106" t="s">
        <v>156</v>
      </c>
      <c r="C190" s="26"/>
      <c r="D190" s="26"/>
      <c r="E190" s="26"/>
      <c r="F190" s="26"/>
      <c r="G190" s="26"/>
      <c r="H190" s="34"/>
      <c r="I190" s="34"/>
      <c r="J190" s="27"/>
      <c r="K190" s="12"/>
    </row>
    <row r="191" spans="1:11" ht="15">
      <c r="A191" s="26">
        <v>889</v>
      </c>
      <c r="B191" s="70" t="s">
        <v>95</v>
      </c>
      <c r="C191" s="26"/>
      <c r="D191" s="26"/>
      <c r="E191" s="26"/>
      <c r="F191" s="26"/>
      <c r="G191" s="26"/>
      <c r="H191" s="34"/>
      <c r="I191" s="34"/>
      <c r="J191" s="27"/>
      <c r="K191" s="12"/>
    </row>
    <row r="192" spans="1:11" ht="60">
      <c r="A192" s="26">
        <v>1127</v>
      </c>
      <c r="B192" s="70" t="s">
        <v>179</v>
      </c>
      <c r="C192" s="26">
        <v>1</v>
      </c>
      <c r="D192" s="26"/>
      <c r="E192" s="26">
        <v>1</v>
      </c>
      <c r="F192" s="26"/>
      <c r="G192" s="26"/>
      <c r="H192" s="34"/>
      <c r="I192" s="34"/>
      <c r="J192" s="27"/>
      <c r="K192" s="12"/>
    </row>
    <row r="193" spans="1:11" ht="50.25" customHeight="1">
      <c r="A193" s="23">
        <v>1144</v>
      </c>
      <c r="B193" s="22" t="s">
        <v>86</v>
      </c>
      <c r="C193" s="26">
        <v>5</v>
      </c>
      <c r="D193" s="26">
        <v>1</v>
      </c>
      <c r="E193" s="26">
        <v>4</v>
      </c>
      <c r="F193" s="25"/>
      <c r="G193" s="26"/>
      <c r="H193" s="25"/>
      <c r="I193" s="25"/>
      <c r="J193" s="26">
        <v>1</v>
      </c>
      <c r="K193" s="12"/>
    </row>
    <row r="194" spans="1:11" ht="48" customHeight="1">
      <c r="A194" s="23">
        <v>1146</v>
      </c>
      <c r="B194" s="51" t="s">
        <v>157</v>
      </c>
      <c r="C194" s="26">
        <v>4</v>
      </c>
      <c r="D194" s="26"/>
      <c r="E194" s="26">
        <v>4</v>
      </c>
      <c r="F194" s="25"/>
      <c r="G194" s="26"/>
      <c r="H194" s="25"/>
      <c r="I194" s="25"/>
      <c r="J194" s="26"/>
      <c r="K194" s="12"/>
    </row>
    <row r="195" spans="1:11" ht="33.75" customHeight="1">
      <c r="A195" s="23">
        <v>1173</v>
      </c>
      <c r="B195" s="62" t="s">
        <v>180</v>
      </c>
      <c r="C195" s="26">
        <v>3</v>
      </c>
      <c r="D195" s="26">
        <v>3</v>
      </c>
      <c r="E195" s="26"/>
      <c r="F195" s="25"/>
      <c r="G195" s="26"/>
      <c r="H195" s="25"/>
      <c r="I195" s="25"/>
      <c r="J195" s="26"/>
      <c r="K195" s="12"/>
    </row>
    <row r="196" spans="1:11" ht="28.5">
      <c r="A196" s="24">
        <v>10</v>
      </c>
      <c r="B196" s="68" t="s">
        <v>34</v>
      </c>
      <c r="C196" s="27"/>
      <c r="D196" s="27"/>
      <c r="E196" s="27"/>
      <c r="F196" s="27"/>
      <c r="G196" s="27"/>
      <c r="H196" s="34"/>
      <c r="I196" s="34"/>
      <c r="J196" s="27"/>
      <c r="K196" s="12"/>
    </row>
    <row r="197" spans="1:11" ht="30.75" customHeight="1">
      <c r="A197" s="24">
        <v>11</v>
      </c>
      <c r="B197" s="68" t="s">
        <v>35</v>
      </c>
      <c r="C197" s="24">
        <f>C198+C199+C200</f>
        <v>1</v>
      </c>
      <c r="D197" s="24">
        <f aca="true" t="shared" si="19" ref="D197:J197">D198+D199+D200</f>
        <v>0</v>
      </c>
      <c r="E197" s="24">
        <f t="shared" si="19"/>
        <v>1</v>
      </c>
      <c r="F197" s="24">
        <f t="shared" si="19"/>
        <v>0</v>
      </c>
      <c r="G197" s="24">
        <f t="shared" si="19"/>
        <v>0</v>
      </c>
      <c r="H197" s="24">
        <f t="shared" si="19"/>
        <v>0</v>
      </c>
      <c r="I197" s="24">
        <f t="shared" si="19"/>
        <v>0</v>
      </c>
      <c r="J197" s="24">
        <f t="shared" si="19"/>
        <v>0</v>
      </c>
      <c r="K197" s="12"/>
    </row>
    <row r="198" spans="1:11" ht="30.75" customHeight="1">
      <c r="A198" s="26">
        <v>380</v>
      </c>
      <c r="B198" s="51" t="s">
        <v>61</v>
      </c>
      <c r="C198" s="26"/>
      <c r="D198" s="24"/>
      <c r="E198" s="26"/>
      <c r="F198" s="26"/>
      <c r="G198" s="26"/>
      <c r="H198" s="34"/>
      <c r="I198" s="34"/>
      <c r="J198" s="24"/>
      <c r="K198" s="12"/>
    </row>
    <row r="199" spans="1:11" ht="15">
      <c r="A199" s="23">
        <v>384</v>
      </c>
      <c r="B199" s="50" t="s">
        <v>94</v>
      </c>
      <c r="C199" s="26"/>
      <c r="D199" s="26"/>
      <c r="E199" s="26"/>
      <c r="F199" s="26"/>
      <c r="G199" s="26"/>
      <c r="H199" s="34"/>
      <c r="I199" s="34"/>
      <c r="J199" s="27"/>
      <c r="K199" s="12"/>
    </row>
    <row r="200" spans="1:11" ht="45">
      <c r="A200" s="23">
        <v>716</v>
      </c>
      <c r="B200" s="50" t="s">
        <v>216</v>
      </c>
      <c r="C200" s="26">
        <v>1</v>
      </c>
      <c r="D200" s="26"/>
      <c r="E200" s="26">
        <v>1</v>
      </c>
      <c r="F200" s="26"/>
      <c r="G200" s="26"/>
      <c r="H200" s="34"/>
      <c r="I200" s="34"/>
      <c r="J200" s="27"/>
      <c r="K200" s="12"/>
    </row>
    <row r="201" spans="1:11" ht="14.25">
      <c r="A201" s="24">
        <v>12</v>
      </c>
      <c r="B201" s="68" t="s">
        <v>36</v>
      </c>
      <c r="C201" s="24">
        <f>C202</f>
        <v>1</v>
      </c>
      <c r="D201" s="24">
        <f aca="true" t="shared" si="20" ref="D201:J201">D202</f>
        <v>0</v>
      </c>
      <c r="E201" s="24">
        <f t="shared" si="20"/>
        <v>1</v>
      </c>
      <c r="F201" s="24">
        <f t="shared" si="20"/>
        <v>0</v>
      </c>
      <c r="G201" s="24">
        <f t="shared" si="20"/>
        <v>0</v>
      </c>
      <c r="H201" s="24">
        <f t="shared" si="20"/>
        <v>0</v>
      </c>
      <c r="I201" s="24">
        <f t="shared" si="20"/>
        <v>0</v>
      </c>
      <c r="J201" s="24">
        <f t="shared" si="20"/>
        <v>0</v>
      </c>
      <c r="K201" s="12"/>
    </row>
    <row r="202" spans="1:11" ht="15">
      <c r="A202" s="26">
        <v>881</v>
      </c>
      <c r="B202" s="22" t="s">
        <v>184</v>
      </c>
      <c r="C202" s="26">
        <v>1</v>
      </c>
      <c r="D202" s="26"/>
      <c r="E202" s="26">
        <v>1</v>
      </c>
      <c r="F202" s="25"/>
      <c r="G202" s="111"/>
      <c r="H202" s="33"/>
      <c r="I202" s="33"/>
      <c r="J202" s="25"/>
      <c r="K202" s="12"/>
    </row>
    <row r="203" spans="1:11" ht="14.25">
      <c r="A203" s="24">
        <v>13</v>
      </c>
      <c r="B203" s="68" t="s">
        <v>37</v>
      </c>
      <c r="C203" s="24">
        <f>C204+C205</f>
        <v>1</v>
      </c>
      <c r="D203" s="24">
        <f aca="true" t="shared" si="21" ref="D203:J203">D204+D205</f>
        <v>0</v>
      </c>
      <c r="E203" s="24">
        <f t="shared" si="21"/>
        <v>1</v>
      </c>
      <c r="F203" s="24">
        <f t="shared" si="21"/>
        <v>0</v>
      </c>
      <c r="G203" s="24">
        <f t="shared" si="21"/>
        <v>0</v>
      </c>
      <c r="H203" s="24">
        <f t="shared" si="21"/>
        <v>0</v>
      </c>
      <c r="I203" s="24">
        <f t="shared" si="21"/>
        <v>0</v>
      </c>
      <c r="J203" s="24">
        <f t="shared" si="21"/>
        <v>0</v>
      </c>
      <c r="K203" s="12"/>
    </row>
    <row r="204" spans="1:11" ht="30">
      <c r="A204" s="26">
        <v>851</v>
      </c>
      <c r="B204" s="22" t="s">
        <v>137</v>
      </c>
      <c r="C204" s="26"/>
      <c r="D204" s="24"/>
      <c r="E204" s="26"/>
      <c r="F204" s="27"/>
      <c r="G204" s="27"/>
      <c r="H204" s="34"/>
      <c r="I204" s="34"/>
      <c r="J204" s="27"/>
      <c r="K204" s="12"/>
    </row>
    <row r="205" spans="1:11" ht="46.5" customHeight="1">
      <c r="A205" s="26">
        <v>958</v>
      </c>
      <c r="B205" s="112" t="s">
        <v>165</v>
      </c>
      <c r="C205" s="26">
        <v>1</v>
      </c>
      <c r="D205" s="24"/>
      <c r="E205" s="26">
        <v>1</v>
      </c>
      <c r="F205" s="27"/>
      <c r="G205" s="27"/>
      <c r="H205" s="34"/>
      <c r="I205" s="34"/>
      <c r="J205" s="27"/>
      <c r="K205" s="12"/>
    </row>
    <row r="206" spans="1:11" ht="28.5">
      <c r="A206" s="24">
        <v>14</v>
      </c>
      <c r="B206" s="68" t="s">
        <v>38</v>
      </c>
      <c r="C206" s="24">
        <f>C207</f>
        <v>1</v>
      </c>
      <c r="D206" s="24">
        <f aca="true" t="shared" si="22" ref="D206:J206">D207</f>
        <v>0</v>
      </c>
      <c r="E206" s="24">
        <f t="shared" si="22"/>
        <v>1</v>
      </c>
      <c r="F206" s="24">
        <f t="shared" si="22"/>
        <v>0</v>
      </c>
      <c r="G206" s="24">
        <f t="shared" si="22"/>
        <v>0</v>
      </c>
      <c r="H206" s="24">
        <f t="shared" si="22"/>
        <v>0</v>
      </c>
      <c r="I206" s="24">
        <f t="shared" si="22"/>
        <v>0</v>
      </c>
      <c r="J206" s="24">
        <f t="shared" si="22"/>
        <v>0</v>
      </c>
      <c r="K206" s="12"/>
    </row>
    <row r="207" spans="1:11" ht="45">
      <c r="A207" s="26">
        <v>698</v>
      </c>
      <c r="B207" s="22" t="s">
        <v>181</v>
      </c>
      <c r="C207" s="26">
        <v>1</v>
      </c>
      <c r="D207" s="24"/>
      <c r="E207" s="26">
        <v>1</v>
      </c>
      <c r="F207" s="27"/>
      <c r="G207" s="27"/>
      <c r="H207" s="34"/>
      <c r="I207" s="34"/>
      <c r="J207" s="27"/>
      <c r="K207" s="12"/>
    </row>
    <row r="208" spans="1:11" ht="15">
      <c r="A208" s="24">
        <v>15</v>
      </c>
      <c r="B208" s="68" t="s">
        <v>39</v>
      </c>
      <c r="C208" s="24">
        <v>0</v>
      </c>
      <c r="D208" s="25">
        <v>0</v>
      </c>
      <c r="E208" s="25">
        <v>0</v>
      </c>
      <c r="F208" s="25">
        <v>0</v>
      </c>
      <c r="G208" s="25">
        <v>0</v>
      </c>
      <c r="H208" s="33">
        <v>0</v>
      </c>
      <c r="I208" s="33">
        <v>0</v>
      </c>
      <c r="J208" s="25">
        <v>0</v>
      </c>
      <c r="K208" s="12"/>
    </row>
    <row r="209" spans="1:11" ht="28.5">
      <c r="A209" s="24">
        <v>16</v>
      </c>
      <c r="B209" s="68" t="s">
        <v>40</v>
      </c>
      <c r="C209" s="24">
        <f>C210+C211+C212</f>
        <v>5</v>
      </c>
      <c r="D209" s="24">
        <f aca="true" t="shared" si="23" ref="D209:J209">D210+D211+D212</f>
        <v>0</v>
      </c>
      <c r="E209" s="24">
        <f t="shared" si="23"/>
        <v>5</v>
      </c>
      <c r="F209" s="24">
        <f t="shared" si="23"/>
        <v>0</v>
      </c>
      <c r="G209" s="24">
        <f t="shared" si="23"/>
        <v>0</v>
      </c>
      <c r="H209" s="24">
        <f t="shared" si="23"/>
        <v>0</v>
      </c>
      <c r="I209" s="24">
        <f t="shared" si="23"/>
        <v>0</v>
      </c>
      <c r="J209" s="24">
        <f t="shared" si="23"/>
        <v>2</v>
      </c>
      <c r="K209" s="12"/>
    </row>
    <row r="210" spans="1:11" ht="15">
      <c r="A210" s="26">
        <v>866</v>
      </c>
      <c r="B210" s="70" t="s">
        <v>182</v>
      </c>
      <c r="C210" s="26">
        <v>3</v>
      </c>
      <c r="D210" s="26"/>
      <c r="E210" s="26">
        <v>3</v>
      </c>
      <c r="F210" s="26"/>
      <c r="G210" s="26"/>
      <c r="H210" s="34"/>
      <c r="I210" s="34"/>
      <c r="J210" s="27"/>
      <c r="K210" s="12"/>
    </row>
    <row r="211" spans="1:11" ht="15">
      <c r="A211" s="26">
        <v>999</v>
      </c>
      <c r="B211" s="113" t="s">
        <v>195</v>
      </c>
      <c r="C211" s="26">
        <v>1</v>
      </c>
      <c r="D211" s="26"/>
      <c r="E211" s="26">
        <v>1</v>
      </c>
      <c r="F211" s="26"/>
      <c r="G211" s="26"/>
      <c r="H211" s="34"/>
      <c r="I211" s="34"/>
      <c r="J211" s="27">
        <v>1</v>
      </c>
      <c r="K211" s="12"/>
    </row>
    <row r="212" spans="1:11" ht="90">
      <c r="A212" s="26">
        <v>113</v>
      </c>
      <c r="B212" s="112" t="s">
        <v>196</v>
      </c>
      <c r="C212" s="26">
        <v>1</v>
      </c>
      <c r="D212" s="26"/>
      <c r="E212" s="26">
        <v>1</v>
      </c>
      <c r="F212" s="26"/>
      <c r="G212" s="26"/>
      <c r="H212" s="34"/>
      <c r="I212" s="34"/>
      <c r="J212" s="27">
        <v>1</v>
      </c>
      <c r="K212" s="12"/>
    </row>
    <row r="213" spans="1:11" ht="28.5">
      <c r="A213" s="24">
        <v>17</v>
      </c>
      <c r="B213" s="68" t="s">
        <v>41</v>
      </c>
      <c r="C213" s="24">
        <v>0</v>
      </c>
      <c r="D213" s="24">
        <v>0</v>
      </c>
      <c r="E213" s="24">
        <v>0</v>
      </c>
      <c r="F213" s="24">
        <v>0</v>
      </c>
      <c r="G213" s="24">
        <v>0</v>
      </c>
      <c r="H213" s="33">
        <v>0</v>
      </c>
      <c r="I213" s="33">
        <v>0</v>
      </c>
      <c r="J213" s="25">
        <v>0</v>
      </c>
      <c r="K213" s="12"/>
    </row>
    <row r="214" spans="1:11" ht="15">
      <c r="A214" s="24">
        <v>18</v>
      </c>
      <c r="B214" s="68" t="s">
        <v>42</v>
      </c>
      <c r="C214" s="24">
        <v>0</v>
      </c>
      <c r="D214" s="24">
        <v>0</v>
      </c>
      <c r="E214" s="24">
        <v>0</v>
      </c>
      <c r="F214" s="24">
        <v>0</v>
      </c>
      <c r="G214" s="24">
        <v>0</v>
      </c>
      <c r="H214" s="33">
        <v>0</v>
      </c>
      <c r="I214" s="33">
        <v>0</v>
      </c>
      <c r="J214" s="25">
        <v>0</v>
      </c>
      <c r="K214" s="12"/>
    </row>
    <row r="215" spans="1:11" ht="28.5">
      <c r="A215" s="24">
        <v>19</v>
      </c>
      <c r="B215" s="68" t="s">
        <v>43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  <c r="H215" s="33">
        <v>0</v>
      </c>
      <c r="I215" s="33">
        <v>0</v>
      </c>
      <c r="J215" s="25">
        <v>0</v>
      </c>
      <c r="K215" s="12"/>
    </row>
    <row r="216" spans="1:11" ht="28.5">
      <c r="A216" s="24">
        <v>20</v>
      </c>
      <c r="B216" s="68" t="s">
        <v>45</v>
      </c>
      <c r="C216" s="24">
        <v>0</v>
      </c>
      <c r="D216" s="24">
        <v>0</v>
      </c>
      <c r="E216" s="24">
        <v>0</v>
      </c>
      <c r="F216" s="24">
        <v>0</v>
      </c>
      <c r="G216" s="24">
        <v>0</v>
      </c>
      <c r="H216" s="33">
        <v>0</v>
      </c>
      <c r="I216" s="33">
        <v>0</v>
      </c>
      <c r="J216" s="25">
        <v>0</v>
      </c>
      <c r="K216" s="12"/>
    </row>
    <row r="217" spans="1:11" ht="71.25">
      <c r="A217" s="41" t="s">
        <v>44</v>
      </c>
      <c r="B217" s="40" t="s">
        <v>46</v>
      </c>
      <c r="C217" s="25">
        <f>C218+C219+C220+C221+C222+C223+C224</f>
        <v>3</v>
      </c>
      <c r="D217" s="25">
        <f aca="true" t="shared" si="24" ref="D217:J217">D218+D219+D220+D221+D222+D223+D224</f>
        <v>0</v>
      </c>
      <c r="E217" s="25">
        <f t="shared" si="24"/>
        <v>3</v>
      </c>
      <c r="F217" s="25">
        <f t="shared" si="24"/>
        <v>0</v>
      </c>
      <c r="G217" s="25">
        <f t="shared" si="24"/>
        <v>0</v>
      </c>
      <c r="H217" s="25">
        <f t="shared" si="24"/>
        <v>0</v>
      </c>
      <c r="I217" s="25">
        <f t="shared" si="24"/>
        <v>0</v>
      </c>
      <c r="J217" s="25">
        <f t="shared" si="24"/>
        <v>0</v>
      </c>
      <c r="K217" s="12"/>
    </row>
    <row r="218" spans="1:11" ht="15">
      <c r="A218" s="48" t="s">
        <v>88</v>
      </c>
      <c r="B218" s="50" t="s">
        <v>75</v>
      </c>
      <c r="C218" s="25"/>
      <c r="D218" s="25"/>
      <c r="E218" s="25"/>
      <c r="F218" s="25"/>
      <c r="G218" s="25"/>
      <c r="H218" s="25"/>
      <c r="I218" s="25"/>
      <c r="J218" s="25"/>
      <c r="K218" s="12"/>
    </row>
    <row r="219" spans="1:11" ht="15">
      <c r="A219" s="48" t="s">
        <v>89</v>
      </c>
      <c r="B219" s="50" t="s">
        <v>79</v>
      </c>
      <c r="C219" s="25"/>
      <c r="D219" s="25"/>
      <c r="E219" s="25"/>
      <c r="F219" s="25"/>
      <c r="G219" s="25"/>
      <c r="H219" s="25"/>
      <c r="I219" s="25"/>
      <c r="J219" s="25"/>
      <c r="K219" s="12"/>
    </row>
    <row r="220" spans="1:11" ht="15">
      <c r="A220" s="48" t="s">
        <v>83</v>
      </c>
      <c r="B220" s="50" t="s">
        <v>80</v>
      </c>
      <c r="C220" s="25"/>
      <c r="D220" s="25"/>
      <c r="E220" s="25"/>
      <c r="F220" s="25"/>
      <c r="G220" s="25"/>
      <c r="H220" s="25"/>
      <c r="I220" s="25"/>
      <c r="J220" s="24"/>
      <c r="K220" s="12"/>
    </row>
    <row r="221" spans="1:11" ht="30">
      <c r="A221" s="48" t="s">
        <v>84</v>
      </c>
      <c r="B221" s="78" t="s">
        <v>82</v>
      </c>
      <c r="C221" s="26">
        <v>1</v>
      </c>
      <c r="D221" s="25"/>
      <c r="E221" s="26">
        <v>1</v>
      </c>
      <c r="F221" s="25"/>
      <c r="G221" s="25"/>
      <c r="H221" s="25"/>
      <c r="I221" s="25"/>
      <c r="J221" s="24"/>
      <c r="K221" s="12"/>
    </row>
    <row r="222" spans="1:11" ht="15">
      <c r="A222" s="48" t="s">
        <v>90</v>
      </c>
      <c r="B222" s="50" t="s">
        <v>77</v>
      </c>
      <c r="C222" s="25"/>
      <c r="D222" s="25"/>
      <c r="E222" s="25"/>
      <c r="F222" s="25"/>
      <c r="G222" s="25"/>
      <c r="H222" s="25"/>
      <c r="I222" s="25"/>
      <c r="J222" s="26"/>
      <c r="K222" s="12"/>
    </row>
    <row r="223" spans="1:11" ht="45">
      <c r="A223" s="48" t="s">
        <v>192</v>
      </c>
      <c r="B223" s="114" t="s">
        <v>193</v>
      </c>
      <c r="C223" s="26">
        <v>2</v>
      </c>
      <c r="D223" s="25"/>
      <c r="E223" s="26">
        <v>2</v>
      </c>
      <c r="F223" s="25"/>
      <c r="G223" s="25"/>
      <c r="H223" s="25"/>
      <c r="I223" s="25"/>
      <c r="J223" s="26"/>
      <c r="K223" s="12"/>
    </row>
    <row r="224" spans="1:11" ht="75">
      <c r="A224" s="48" t="s">
        <v>159</v>
      </c>
      <c r="B224" s="115" t="s">
        <v>158</v>
      </c>
      <c r="C224" s="25"/>
      <c r="D224" s="25"/>
      <c r="E224" s="25"/>
      <c r="F224" s="25"/>
      <c r="G224" s="25"/>
      <c r="H224" s="25"/>
      <c r="I224" s="25"/>
      <c r="J224" s="26"/>
      <c r="K224" s="12"/>
    </row>
    <row r="225" spans="1:11" ht="15">
      <c r="A225" s="49"/>
      <c r="B225" s="30" t="s">
        <v>63</v>
      </c>
      <c r="C225" s="66">
        <f>C128+C131+C132+C140+C143+C161+C167+C171+C174+C196+C197+C201+C203+C206+C208+C209+C213+C214+C215+C216+C217</f>
        <v>66</v>
      </c>
      <c r="D225" s="66">
        <f aca="true" t="shared" si="25" ref="D225:J225">D128+D131+D132+D140+D143+D161+D167+D171+D174+D196+D197+D201+D203+D206+D208+D209+D213+D214+D215+D216+D217</f>
        <v>16</v>
      </c>
      <c r="E225" s="66">
        <f t="shared" si="25"/>
        <v>50</v>
      </c>
      <c r="F225" s="66">
        <f t="shared" si="25"/>
        <v>0</v>
      </c>
      <c r="G225" s="66">
        <f t="shared" si="25"/>
        <v>0</v>
      </c>
      <c r="H225" s="66">
        <f t="shared" si="25"/>
        <v>0</v>
      </c>
      <c r="I225" s="66">
        <f t="shared" si="25"/>
        <v>0</v>
      </c>
      <c r="J225" s="66">
        <f t="shared" si="25"/>
        <v>11</v>
      </c>
      <c r="K225" s="12"/>
    </row>
    <row r="226" spans="1:11" ht="15.75">
      <c r="A226" s="2"/>
      <c r="B226" s="3"/>
      <c r="C226" s="3"/>
      <c r="D226" s="4"/>
      <c r="E226" s="4"/>
      <c r="F226" s="4"/>
      <c r="G226" s="4"/>
      <c r="H226" s="4"/>
      <c r="I226" s="4"/>
      <c r="J226" s="4"/>
      <c r="K226" s="12"/>
    </row>
    <row r="227" spans="1:11" ht="15.75">
      <c r="A227" s="9"/>
      <c r="B227" s="5"/>
      <c r="C227" s="55"/>
      <c r="D227" s="6"/>
      <c r="E227" s="11"/>
      <c r="F227" s="11"/>
      <c r="G227" s="14"/>
      <c r="H227" s="11"/>
      <c r="I227" s="11"/>
      <c r="J227" s="11"/>
      <c r="K227" s="12"/>
    </row>
    <row r="228" spans="1:11" ht="15.75">
      <c r="A228" s="9"/>
      <c r="C228" s="3"/>
      <c r="E228" s="11"/>
      <c r="F228" s="11"/>
      <c r="G228" s="14"/>
      <c r="H228" s="11"/>
      <c r="I228" s="11"/>
      <c r="J228" s="11"/>
      <c r="K228" s="12"/>
    </row>
    <row r="229" spans="1:11" ht="15">
      <c r="A229" s="9"/>
      <c r="B229" s="15"/>
      <c r="C229" s="16"/>
      <c r="D229" s="16"/>
      <c r="E229" s="11"/>
      <c r="F229" s="11"/>
      <c r="G229" s="14"/>
      <c r="H229" s="11"/>
      <c r="I229" s="11"/>
      <c r="J229" s="11"/>
      <c r="K229" s="12"/>
    </row>
    <row r="230" spans="1:11" ht="15">
      <c r="A230" s="9"/>
      <c r="B230" s="15"/>
      <c r="C230" s="16"/>
      <c r="D230" s="16"/>
      <c r="E230" s="11"/>
      <c r="F230" s="11"/>
      <c r="G230" s="14"/>
      <c r="H230" s="11"/>
      <c r="I230" s="11"/>
      <c r="J230" s="11"/>
      <c r="K230" s="12"/>
    </row>
    <row r="231" spans="1:11" ht="15">
      <c r="A231" s="9"/>
      <c r="B231" s="15"/>
      <c r="C231" s="16"/>
      <c r="D231" s="16"/>
      <c r="E231" s="11"/>
      <c r="F231" s="11"/>
      <c r="G231" s="14"/>
      <c r="H231" s="11"/>
      <c r="I231" s="11"/>
      <c r="J231" s="11"/>
      <c r="K231" s="12"/>
    </row>
    <row r="232" spans="1:11" ht="15">
      <c r="A232" s="9"/>
      <c r="B232" s="15"/>
      <c r="C232" s="16"/>
      <c r="D232" s="16"/>
      <c r="E232" s="11"/>
      <c r="F232" s="11"/>
      <c r="G232" s="14"/>
      <c r="H232" s="11"/>
      <c r="I232" s="11"/>
      <c r="J232" s="11"/>
      <c r="K232" s="12"/>
    </row>
    <row r="233" spans="1:11" ht="15">
      <c r="A233" s="9"/>
      <c r="B233" s="15"/>
      <c r="C233" s="16"/>
      <c r="D233" s="16"/>
      <c r="E233" s="11"/>
      <c r="F233" s="11"/>
      <c r="G233" s="14"/>
      <c r="H233" s="11"/>
      <c r="I233" s="11"/>
      <c r="J233" s="11"/>
      <c r="K233" s="12"/>
    </row>
    <row r="234" spans="1:11" ht="15">
      <c r="A234" s="9"/>
      <c r="B234" s="10"/>
      <c r="C234" s="13"/>
      <c r="D234" s="13"/>
      <c r="E234" s="13"/>
      <c r="F234" s="13"/>
      <c r="G234" s="13"/>
      <c r="H234" s="13"/>
      <c r="I234" s="13"/>
      <c r="J234" s="13"/>
      <c r="K234" s="12"/>
    </row>
    <row r="235" spans="1:11" ht="15.75">
      <c r="A235" s="17"/>
      <c r="B235" s="18"/>
      <c r="C235" s="18"/>
      <c r="D235" s="19"/>
      <c r="E235" s="19"/>
      <c r="F235" s="19"/>
      <c r="G235" s="19"/>
      <c r="H235" s="19"/>
      <c r="I235" s="19"/>
      <c r="J235" s="19"/>
      <c r="K235" s="12"/>
    </row>
    <row r="236" spans="1:11" ht="15.75">
      <c r="A236" s="12"/>
      <c r="B236" s="20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</row>
  </sheetData>
  <sheetProtection/>
  <mergeCells count="14">
    <mergeCell ref="D125:G125"/>
    <mergeCell ref="H125:H126"/>
    <mergeCell ref="I125:I126"/>
    <mergeCell ref="J125:J126"/>
    <mergeCell ref="J6:J7"/>
    <mergeCell ref="I6:I7"/>
    <mergeCell ref="A125:A126"/>
    <mergeCell ref="A6:A7"/>
    <mergeCell ref="B6:B7"/>
    <mergeCell ref="C6:C7"/>
    <mergeCell ref="D6:G6"/>
    <mergeCell ref="H6:H7"/>
    <mergeCell ref="B125:B126"/>
    <mergeCell ref="C125:C1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8" manualBreakCount="8">
    <brk id="23" max="9" man="1"/>
    <brk id="54" max="9" man="1"/>
    <brk id="75" max="9" man="1"/>
    <brk id="119" max="9" man="1"/>
    <brk id="140" max="9" man="1"/>
    <brk id="155" max="9" man="1"/>
    <brk id="172" max="9" man="1"/>
    <brk id="188" max="9" man="1"/>
  </rowBreaks>
  <colBreaks count="1" manualBreakCount="1">
    <brk id="10" max="2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2019-01-18T10:45:11Z</cp:lastPrinted>
  <dcterms:created xsi:type="dcterms:W3CDTF">1996-10-08T23:32:33Z</dcterms:created>
  <dcterms:modified xsi:type="dcterms:W3CDTF">2019-01-23T10:34:57Z</dcterms:modified>
  <cp:category/>
  <cp:version/>
  <cp:contentType/>
  <cp:contentStatus/>
</cp:coreProperties>
</file>